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240" windowHeight="7875" activeTab="2"/>
  </bookViews>
  <sheets>
    <sheet name="CÔNG KHAI" sheetId="1" r:id="rId1"/>
    <sheet name="QUYẾT TOÁN" sheetId="2" r:id="rId2"/>
    <sheet name="Hỗ trợ MGHP, HTHT" sheetId="3" r:id="rId3"/>
  </sheets>
  <calcPr calcId="145621"/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D11" i="3"/>
  <c r="H14" i="2" l="1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K17" i="2"/>
  <c r="H17" i="2" s="1"/>
  <c r="G17" i="2" s="1"/>
  <c r="G14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K43" i="2"/>
  <c r="H43" i="2" s="1"/>
  <c r="G43" i="2" s="1"/>
  <c r="K15" i="2"/>
  <c r="H15" i="2" s="1"/>
  <c r="G15" i="2" s="1"/>
  <c r="K13" i="2"/>
  <c r="H13" i="2" s="1"/>
  <c r="G13" i="2" s="1"/>
  <c r="D19" i="1"/>
  <c r="D18" i="1"/>
  <c r="H18" i="1" s="1"/>
  <c r="D17" i="1"/>
  <c r="H17" i="1" s="1"/>
  <c r="G16" i="1"/>
  <c r="D16" i="1"/>
  <c r="H16" i="1" s="1"/>
  <c r="D15" i="1"/>
  <c r="H15" i="1" s="1"/>
  <c r="D14" i="1"/>
  <c r="H14" i="1" s="1"/>
  <c r="G13" i="1"/>
  <c r="D13" i="1"/>
  <c r="H13" i="1" s="1"/>
  <c r="H12" i="1" s="1"/>
  <c r="G12" i="1"/>
  <c r="F12" i="1"/>
  <c r="E12" i="1"/>
  <c r="D12" i="1"/>
  <c r="K12" i="2" l="1"/>
  <c r="H19" i="1"/>
  <c r="G19" i="1"/>
  <c r="H12" i="2" l="1"/>
  <c r="G12" i="2" s="1"/>
  <c r="K11" i="2"/>
  <c r="K77" i="2" l="1"/>
  <c r="H77" i="2" s="1"/>
  <c r="H11" i="2"/>
  <c r="G11" i="2" s="1"/>
  <c r="G77" i="2" s="1"/>
</calcChain>
</file>

<file path=xl/sharedStrings.xml><?xml version="1.0" encoding="utf-8"?>
<sst xmlns="http://schemas.openxmlformats.org/spreadsheetml/2006/main" count="221" uniqueCount="196">
  <si>
    <t>Đơn vị: TRƯỜNG THPT MƯỜNG LUÂN</t>
  </si>
  <si>
    <t>Mã số: 1033362</t>
  </si>
  <si>
    <t>Mã Chương: 422</t>
  </si>
  <si>
    <t>Mã KBNN GIAO DỊCH:</t>
  </si>
  <si>
    <t xml:space="preserve">             TÌNH HÌNH THỰC HIỆN CÔNG TÁC CÔNG KHAI TÀI CHÍNH NĂM 2018</t>
  </si>
  <si>
    <t>Đơn vị tính: đồng</t>
  </si>
  <si>
    <t>STT</t>
  </si>
  <si>
    <t>Đơn vị</t>
  </si>
  <si>
    <t>Tính
 chất
 nguồn
 kinh 
phí</t>
  </si>
  <si>
    <t>Dự toán năm được cấp, thu trong năm</t>
  </si>
  <si>
    <r>
      <t xml:space="preserve">Dự toán
 đã sử 
dụng đến 
31/12 </t>
    </r>
    <r>
      <rPr>
        <b/>
        <sz val="10"/>
        <color indexed="10"/>
        <rFont val="Times New Roman"/>
        <family val="1"/>
      </rPr>
      <t>/2018</t>
    </r>
    <r>
      <rPr>
        <b/>
        <sz val="10"/>
        <rFont val="Times New Roman"/>
        <family val="1"/>
      </rPr>
      <t xml:space="preserve">
</t>
    </r>
  </si>
  <si>
    <r>
      <t>Số dư tại thời 
điểm 31/12/</t>
    </r>
    <r>
      <rPr>
        <b/>
        <sz val="10"/>
        <color indexed="10"/>
        <rFont val="Times New Roman"/>
        <family val="1"/>
      </rPr>
      <t>2018</t>
    </r>
  </si>
  <si>
    <t>Tổng số</t>
  </si>
  <si>
    <r>
      <t xml:space="preserve">Dự toán năm </t>
    </r>
    <r>
      <rPr>
        <b/>
        <sz val="10"/>
        <color indexed="10"/>
        <rFont val="Times New Roman"/>
        <family val="1"/>
      </rPr>
      <t xml:space="preserve">2017 </t>
    </r>
    <r>
      <rPr>
        <b/>
        <sz val="10"/>
        <rFont val="Times New Roman"/>
        <family val="1"/>
      </rPr>
      <t xml:space="preserve">
chuyển sang</t>
    </r>
  </si>
  <si>
    <r>
      <t xml:space="preserve">Dự toán giao đầu 
năm, thu trong năm </t>
    </r>
    <r>
      <rPr>
        <b/>
        <sz val="10"/>
        <color indexed="10"/>
        <rFont val="Times New Roman"/>
        <family val="1"/>
      </rPr>
      <t>2018</t>
    </r>
  </si>
  <si>
    <t>4=5+6</t>
  </si>
  <si>
    <t>8=4-7</t>
  </si>
  <si>
    <t>Kinh phí do NS NN cấp</t>
  </si>
  <si>
    <t>a</t>
  </si>
  <si>
    <t>Kinh phí thường xuyên</t>
  </si>
  <si>
    <t>b</t>
  </si>
  <si>
    <t>Kinh phí không thường xuyên</t>
  </si>
  <si>
    <t>Kinh phí thu sự nghiệp</t>
  </si>
  <si>
    <t>Học phí</t>
  </si>
  <si>
    <t>Kinh phí nguồn khác</t>
  </si>
  <si>
    <t>Thu từ các khoản huy động, xã hội hóa giáo dục</t>
  </si>
  <si>
    <t>Học thêm, dạy thêm</t>
  </si>
  <si>
    <t>Thủ quỹ</t>
  </si>
  <si>
    <t>Kế toán</t>
  </si>
  <si>
    <t>Thủ trưởng đơn vị</t>
  </si>
  <si>
    <t>Lê Thị Duyên</t>
  </si>
  <si>
    <t>Bùi Thanh Tuyền</t>
  </si>
  <si>
    <t>Trần Đình Quang</t>
  </si>
  <si>
    <t>Mã chương 422</t>
  </si>
  <si>
    <t>Đơn vị báo cáo: Trường THPT Mường Luân</t>
  </si>
  <si>
    <t>Mã ĐVQHNS: 1033362</t>
  </si>
  <si>
    <t>Loại</t>
  </si>
  <si>
    <t>Khoản</t>
  </si>
  <si>
    <t>Mục</t>
  </si>
  <si>
    <t>Tiểu mục</t>
  </si>
  <si>
    <t>Nội dung chi</t>
  </si>
  <si>
    <t>Nguồn NSNN</t>
  </si>
  <si>
    <t>A</t>
  </si>
  <si>
    <t>B</t>
  </si>
  <si>
    <t>C</t>
  </si>
  <si>
    <t>D</t>
  </si>
  <si>
    <t>E</t>
  </si>
  <si>
    <t>I. Kinh phí thường xuyên/ tự chủ</t>
  </si>
  <si>
    <t>070</t>
  </si>
  <si>
    <t>074</t>
  </si>
  <si>
    <t>6000</t>
  </si>
  <si>
    <t>Tiền lương</t>
  </si>
  <si>
    <t>6001</t>
  </si>
  <si>
    <t>Lương theo ngạch, bậc</t>
  </si>
  <si>
    <t>6050</t>
  </si>
  <si>
    <t>Tiền công trả cho vị trí lao động thường xuyên theo hợp đồng</t>
  </si>
  <si>
    <t>6051</t>
  </si>
  <si>
    <t>6100</t>
  </si>
  <si>
    <t>Phụ cấp lương</t>
  </si>
  <si>
    <t>6101</t>
  </si>
  <si>
    <t>Phụ cấp chức vụ</t>
  </si>
  <si>
    <t>6102</t>
  </si>
  <si>
    <t>Phụ cấp khu vực</t>
  </si>
  <si>
    <t>6103</t>
  </si>
  <si>
    <t>Phụ cấp thu hút</t>
  </si>
  <si>
    <t>6105</t>
  </si>
  <si>
    <t>Phụ cấp làm đêm; làm thêm giờ</t>
  </si>
  <si>
    <t>6107</t>
  </si>
  <si>
    <t>Phụ cấp nặng nhọc, độc hại, nguy hiểm</t>
  </si>
  <si>
    <t>6112</t>
  </si>
  <si>
    <t>Phụ cấp ưu đãi nghề</t>
  </si>
  <si>
    <t>6113</t>
  </si>
  <si>
    <t>Phụ cấp trách nhiệm theo nghề, theo công việc</t>
  </si>
  <si>
    <t>6115</t>
  </si>
  <si>
    <t>Phụ cấp thâm niên vượt khung; phụ cấp thâm niên nghề</t>
  </si>
  <si>
    <t>6121</t>
  </si>
  <si>
    <t>Phụ cấp công tác lâu năm ở vùng có điều kiện kinh tế - xã hội đặc biệt khó khăn</t>
  </si>
  <si>
    <t>6149</t>
  </si>
  <si>
    <t>Phụ cấp khác</t>
  </si>
  <si>
    <t>6150</t>
  </si>
  <si>
    <t>Học bổng và hỗ trợ khác cho học sinh, sinh viên, cán bộ đi học</t>
  </si>
  <si>
    <t>6155</t>
  </si>
  <si>
    <t>Sinh hoạt phí cán bộ đi học</t>
  </si>
  <si>
    <t>6199</t>
  </si>
  <si>
    <t>Các khoản hỗ trợ khác</t>
  </si>
  <si>
    <t>6200</t>
  </si>
  <si>
    <t>Tiền thưởng</t>
  </si>
  <si>
    <t>6201</t>
  </si>
  <si>
    <t>Thưởng thường xuyên</t>
  </si>
  <si>
    <t>6250</t>
  </si>
  <si>
    <t>Phúc lợi tập thể</t>
  </si>
  <si>
    <t>6253</t>
  </si>
  <si>
    <t>Tiền tàu xe nghỉ phép năm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</si>
  <si>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</si>
  <si>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</si>
  <si>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</si>
  <si>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</si>
  <si>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</si>
  <si>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</si>
  <si>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</si>
  <si>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</si>
  <si>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</si>
  <si>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</si>
  <si>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6500</t>
  </si>
  <si>
    <t>Thanh toán dịch vụ công cộng</t>
  </si>
  <si>
    <t>6501</t>
  </si>
  <si>
    <t>Tiền điện</t>
  </si>
  <si>
    <t>6550</t>
  </si>
  <si>
    <t>Vật tư văn phòng</t>
  </si>
  <si>
    <t>6551</t>
  </si>
  <si>
    <t>Văn phòng phẩm</t>
  </si>
  <si>
    <t>6552</t>
  </si>
  <si>
    <t>Mua sắm công cụ, dụng cụ văn phòng</t>
  </si>
  <si>
    <t>6599</t>
  </si>
  <si>
    <t>Vật tư văn phòng khác</t>
  </si>
  <si>
    <t>6600</t>
  </si>
  <si>
    <t>Thông tin, tuyên truyền, liên lạc</t>
  </si>
  <si>
    <t>6601</t>
  </si>
  <si>
    <t>Cước phí điện thoại (không bao gồm khoán điện thoại); thuê bao đường điện thoại; fax</t>
  </si>
  <si>
    <t>6700</t>
  </si>
  <si>
    <t>Công tác phí</t>
  </si>
  <si>
    <t>6701</t>
  </si>
  <si>
    <t>Tiền vé máy bay, tàu, xe</t>
  </si>
  <si>
    <t>6702</t>
  </si>
  <si>
    <t>Phụ cấp công tác phí</t>
  </si>
  <si>
    <t>6703</t>
  </si>
  <si>
    <t>Tiền thuê phòng ngủ</t>
  </si>
  <si>
    <t>6750</t>
  </si>
  <si>
    <t>Chi phí thuê mướn</t>
  </si>
  <si>
    <t>6751</t>
  </si>
  <si>
    <t>Thuê phương tiện vận chuyển</t>
  </si>
  <si>
    <t>6900</t>
  </si>
  <si>
    <t>Sửa chữa, duy tu tài sản phục vụ công tác chuyên môn và các công trình cơ sở hạ tầng</t>
  </si>
  <si>
    <t>6912</t>
  </si>
  <si>
    <t>Các thiết bị công nghệ thông tin</t>
  </si>
  <si>
    <t>6913</t>
  </si>
  <si>
    <t>Tài sản và thiết bị văn phòng</t>
  </si>
  <si>
    <t>7000</t>
  </si>
  <si>
    <t>Chi phí nghiệp vụ chuyên môn của từng ngành</t>
  </si>
  <si>
    <t>7001</t>
  </si>
  <si>
    <t>Chi mua hàng hóa, vật tư</t>
  </si>
  <si>
    <t>7004</t>
  </si>
  <si>
    <t>Đồng phục, trang phục; bảo hộ lao động</t>
  </si>
  <si>
    <t>7049</t>
  </si>
  <si>
    <t>Chi khác</t>
  </si>
  <si>
    <t>7750</t>
  </si>
  <si>
    <t>7756</t>
  </si>
  <si>
    <t>Chi các khoản phí và lệ phí</t>
  </si>
  <si>
    <t>7850</t>
  </si>
  <si>
    <t>Chi cho công tác Đảng ở tổ chức Đảng cơ sở và các cấp trên cơ sở, các đơn vị hành chính, sự nghiệp</t>
  </si>
  <si>
    <t>7854</t>
  </si>
  <si>
    <t>Chi thanh toán các dịch vụ công cộng, vật tư văn phòng, thông tin tuyên truyền, liên lạc; chi đào tạo, bồi dưỡng nghiệp vụ, công tác Đảng, các chi phí Đảng vụ khác và phụ cấp cấp ủy</t>
  </si>
  <si>
    <t>II. Kinh phí không thường xuyên/ không tự chủ</t>
  </si>
  <si>
    <t>6156</t>
  </si>
  <si>
    <t>Hỗ trợ đối tượng chính sách đóng học phí</t>
  </si>
  <si>
    <t>6157</t>
  </si>
  <si>
    <t>Hỗ trợ đối tượng chính sách chi phí học tập</t>
  </si>
  <si>
    <t>6757</t>
  </si>
  <si>
    <t>Thuê lao động trong nước</t>
  </si>
  <si>
    <t>7100</t>
  </si>
  <si>
    <t>Chi hỗ trợ kinh tế tập thể và dân cư</t>
  </si>
  <si>
    <t>7103</t>
  </si>
  <si>
    <t>Chi trợ cấp dân cư</t>
  </si>
  <si>
    <t>7766</t>
  </si>
  <si>
    <t>Cấp bù học phí cho cơ sở giáo dục đào tạo theo chế độ</t>
  </si>
  <si>
    <t>TỔNG CỘNG</t>
  </si>
  <si>
    <t>NGƯỜI LẬP BIỂU</t>
  </si>
  <si>
    <t>KẾ TOÁN TRƯỞNG</t>
  </si>
  <si>
    <t>(Ký, họ và tên)</t>
  </si>
  <si>
    <t>KINH PHÍ ĐÃ SỬ DỤNG ĐỀ NGHỊ QUYẾT TOÁN</t>
  </si>
  <si>
    <t>Từ ngày 01/01/2018 đến ngày 31/12/2018</t>
  </si>
  <si>
    <t>NSNN địa phương</t>
  </si>
  <si>
    <t>Nguồn khác</t>
  </si>
  <si>
    <t>x</t>
  </si>
  <si>
    <t>6249</t>
  </si>
  <si>
    <t>Thưởng khác</t>
  </si>
  <si>
    <t xml:space="preserve">           Lập, ngày .... tháng ... năm ...</t>
  </si>
  <si>
    <t xml:space="preserve">          THỦ TRƯỞNG ĐƠN VỊ</t>
  </si>
  <si>
    <t xml:space="preserve">           (Ký, họ tên, đóng dấu)</t>
  </si>
  <si>
    <t xml:space="preserve">             Trần Đình Quang</t>
  </si>
  <si>
    <r>
      <t xml:space="preserve">Chương: </t>
    </r>
    <r>
      <rPr>
        <sz val="9"/>
        <rFont val="Times New Roman"/>
        <family val="1"/>
      </rPr>
      <t>422</t>
    </r>
  </si>
  <si>
    <r>
      <t xml:space="preserve">Loại khoản: </t>
    </r>
    <r>
      <rPr>
        <sz val="9"/>
        <rFont val="Times New Roman"/>
        <family val="1"/>
      </rPr>
      <t>490.494</t>
    </r>
  </si>
  <si>
    <t>Đơn vị: Trường THPT Mường Luân</t>
  </si>
  <si>
    <t>Nội dung</t>
  </si>
  <si>
    <t>Chia ra</t>
  </si>
  <si>
    <t>5 tháng đầu năm</t>
  </si>
  <si>
    <t>4 tháng cuối năm</t>
  </si>
  <si>
    <t>Đối tượng</t>
  </si>
  <si>
    <t>Miễn</t>
  </si>
  <si>
    <t>Giảm 50%</t>
  </si>
  <si>
    <t>Giảm 70%</t>
  </si>
  <si>
    <t>Lớp 10</t>
  </si>
  <si>
    <t>Lớp 11</t>
  </si>
  <si>
    <t>Lớp 12</t>
  </si>
  <si>
    <t>Cộng</t>
  </si>
  <si>
    <t>BÁO CÁO THỰC HIỆN HỖ TRỢ MIỄN, GIẢM HỌC PHÍ 
THEO NGHỊ ĐỊNH SỐ 86/2015/NĐ - CP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</si>
</sst>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9"/>
      <name val="Times New Roman"/>
      <charset val="1"/>
    </font>
    <font>
      <sz val="8"/>
      <name val="Tahoma"/>
      <charset val="1"/>
    </font>
    <font>
      <b/>
      <sz val="9"/>
      <name val="Times New Roman"/>
      <charset val="1"/>
    </font>
    <font>
      <i/>
      <sz val="9"/>
      <name val="Times New Roman"/>
      <charset val="1"/>
    </font>
    <font>
      <b/>
      <sz val="16"/>
      <name val="Times New Roman"/>
      <charset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9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9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/>
    <xf numFmtId="0" fontId="13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left" vertical="center" wrapText="1" shrinkToFit="1"/>
    </xf>
    <xf numFmtId="3" fontId="14" fillId="0" borderId="1" xfId="0" applyNumberFormat="1" applyFont="1" applyFill="1" applyBorder="1" applyAlignment="1" applyProtection="1">
      <alignment horizontal="right" vertical="center" wrapText="1" shrinkToFit="1"/>
    </xf>
    <xf numFmtId="3" fontId="10" fillId="0" borderId="1" xfId="0" applyNumberFormat="1" applyFont="1" applyFill="1" applyBorder="1" applyAlignment="1" applyProtection="1">
      <alignment horizontal="right" vertical="center" wrapText="1" shrinkToFit="1"/>
    </xf>
    <xf numFmtId="49" fontId="14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left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 shrinkToFit="1"/>
    </xf>
    <xf numFmtId="3" fontId="15" fillId="0" borderId="1" xfId="0" applyNumberFormat="1" applyFont="1" applyFill="1" applyBorder="1" applyAlignment="1" applyProtection="1">
      <alignment horizontal="right" vertical="center" wrapText="1" shrinkToFit="1"/>
    </xf>
    <xf numFmtId="3" fontId="8" fillId="0" borderId="1" xfId="0" applyNumberFormat="1" applyFont="1" applyFill="1" applyBorder="1" applyAlignment="1" applyProtection="1">
      <alignment horizontal="right" vertical="center" wrapText="1" shrinkToFit="1"/>
    </xf>
    <xf numFmtId="3" fontId="9" fillId="0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/>
    </xf>
    <xf numFmtId="0" fontId="16" fillId="0" borderId="0" xfId="0" applyFont="1"/>
    <xf numFmtId="0" fontId="17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 shrinkToFit="1"/>
    </xf>
    <xf numFmtId="0" fontId="15" fillId="0" borderId="0" xfId="0" applyNumberFormat="1" applyFont="1" applyFill="1" applyBorder="1" applyAlignment="1" applyProtection="1">
      <alignment vertical="center" wrapText="1" shrinkToFit="1"/>
    </xf>
    <xf numFmtId="0" fontId="14" fillId="0" borderId="0" xfId="0" applyNumberFormat="1" applyFont="1" applyFill="1" applyBorder="1" applyAlignment="1" applyProtection="1">
      <alignment vertical="center" wrapText="1" shrinkToFit="1"/>
    </xf>
    <xf numFmtId="49" fontId="18" fillId="0" borderId="0" xfId="0" applyNumberFormat="1" applyFont="1" applyFill="1" applyBorder="1" applyAlignment="1" applyProtection="1">
      <alignment wrapText="1" shrinkToFit="1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 shrinkToFit="1"/>
    </xf>
    <xf numFmtId="0" fontId="10" fillId="0" borderId="0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horizontal="center" vertical="center" wrapText="1" shrinkToFit="1"/>
    </xf>
    <xf numFmtId="0" fontId="12" fillId="0" borderId="0" xfId="0" applyNumberFormat="1" applyFont="1" applyFill="1" applyBorder="1" applyAlignment="1" applyProtection="1">
      <alignment horizontal="center" vertical="center" wrapText="1" shrinkToFit="1"/>
    </xf>
    <xf numFmtId="49" fontId="14" fillId="0" borderId="1" xfId="0" applyNumberFormat="1" applyFont="1" applyFill="1" applyBorder="1" applyAlignment="1" applyProtection="1">
      <alignment horizontal="left" vertical="center" wrapText="1" shrinkToFit="1"/>
    </xf>
    <xf numFmtId="49" fontId="15" fillId="0" borderId="1" xfId="0" applyNumberFormat="1" applyFont="1" applyFill="1" applyBorder="1" applyAlignment="1" applyProtection="1">
      <alignment horizontal="left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49" fontId="11" fillId="0" borderId="0" xfId="0" applyNumberFormat="1" applyFont="1" applyFill="1" applyBorder="1" applyAlignment="1" applyProtection="1">
      <alignment horizontal="center" wrapText="1" shrinkToFit="1"/>
    </xf>
    <xf numFmtId="0" fontId="15" fillId="0" borderId="0" xfId="0" applyNumberFormat="1" applyFont="1" applyFill="1" applyBorder="1" applyAlignment="1" applyProtection="1">
      <alignment horizontal="center" vertical="center" wrapText="1" shrinkToFit="1"/>
    </xf>
    <xf numFmtId="0" fontId="14" fillId="0" borderId="0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NumberFormat="1" applyFont="1" applyFill="1" applyBorder="1" applyAlignment="1" applyProtection="1">
      <alignment horizontal="center" vertical="top" wrapText="1" shrinkToFit="1"/>
    </xf>
    <xf numFmtId="0" fontId="16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L12" sqref="L12"/>
    </sheetView>
  </sheetViews>
  <sheetFormatPr defaultRowHeight="15.75" x14ac:dyDescent="0.25"/>
  <cols>
    <col min="1" max="1" width="5.375" style="4" customWidth="1"/>
    <col min="2" max="2" width="27.75" style="4" customWidth="1"/>
    <col min="3" max="3" width="10" style="4" customWidth="1"/>
    <col min="4" max="4" width="14" style="4" customWidth="1"/>
    <col min="5" max="5" width="13.625" style="4" customWidth="1"/>
    <col min="6" max="6" width="14.5" style="4" customWidth="1"/>
    <col min="7" max="7" width="15.625" style="4" customWidth="1"/>
    <col min="8" max="8" width="17.125" style="4" customWidth="1"/>
    <col min="9" max="10" width="9" style="4"/>
    <col min="11" max="11" width="9.875" style="4" bestFit="1" customWidth="1"/>
    <col min="12" max="256" width="9" style="4"/>
    <col min="257" max="257" width="5.375" style="4" customWidth="1"/>
    <col min="258" max="258" width="27.75" style="4" customWidth="1"/>
    <col min="259" max="259" width="11.25" style="4" customWidth="1"/>
    <col min="260" max="260" width="14" style="4" customWidth="1"/>
    <col min="261" max="261" width="14.125" style="4" customWidth="1"/>
    <col min="262" max="262" width="16.5" style="4" customWidth="1"/>
    <col min="263" max="263" width="15.625" style="4" customWidth="1"/>
    <col min="264" max="264" width="17.125" style="4" customWidth="1"/>
    <col min="265" max="266" width="9" style="4"/>
    <col min="267" max="267" width="9.875" style="4" bestFit="1" customWidth="1"/>
    <col min="268" max="512" width="9" style="4"/>
    <col min="513" max="513" width="5.375" style="4" customWidth="1"/>
    <col min="514" max="514" width="27.75" style="4" customWidth="1"/>
    <col min="515" max="515" width="11.25" style="4" customWidth="1"/>
    <col min="516" max="516" width="14" style="4" customWidth="1"/>
    <col min="517" max="517" width="14.125" style="4" customWidth="1"/>
    <col min="518" max="518" width="16.5" style="4" customWidth="1"/>
    <col min="519" max="519" width="15.625" style="4" customWidth="1"/>
    <col min="520" max="520" width="17.125" style="4" customWidth="1"/>
    <col min="521" max="522" width="9" style="4"/>
    <col min="523" max="523" width="9.875" style="4" bestFit="1" customWidth="1"/>
    <col min="524" max="768" width="9" style="4"/>
    <col min="769" max="769" width="5.375" style="4" customWidth="1"/>
    <col min="770" max="770" width="27.75" style="4" customWidth="1"/>
    <col min="771" max="771" width="11.25" style="4" customWidth="1"/>
    <col min="772" max="772" width="14" style="4" customWidth="1"/>
    <col min="773" max="773" width="14.125" style="4" customWidth="1"/>
    <col min="774" max="774" width="16.5" style="4" customWidth="1"/>
    <col min="775" max="775" width="15.625" style="4" customWidth="1"/>
    <col min="776" max="776" width="17.125" style="4" customWidth="1"/>
    <col min="777" max="778" width="9" style="4"/>
    <col min="779" max="779" width="9.875" style="4" bestFit="1" customWidth="1"/>
    <col min="780" max="1024" width="9" style="4"/>
    <col min="1025" max="1025" width="5.375" style="4" customWidth="1"/>
    <col min="1026" max="1026" width="27.75" style="4" customWidth="1"/>
    <col min="1027" max="1027" width="11.25" style="4" customWidth="1"/>
    <col min="1028" max="1028" width="14" style="4" customWidth="1"/>
    <col min="1029" max="1029" width="14.125" style="4" customWidth="1"/>
    <col min="1030" max="1030" width="16.5" style="4" customWidth="1"/>
    <col min="1031" max="1031" width="15.625" style="4" customWidth="1"/>
    <col min="1032" max="1032" width="17.125" style="4" customWidth="1"/>
    <col min="1033" max="1034" width="9" style="4"/>
    <col min="1035" max="1035" width="9.875" style="4" bestFit="1" customWidth="1"/>
    <col min="1036" max="1280" width="9" style="4"/>
    <col min="1281" max="1281" width="5.375" style="4" customWidth="1"/>
    <col min="1282" max="1282" width="27.75" style="4" customWidth="1"/>
    <col min="1283" max="1283" width="11.25" style="4" customWidth="1"/>
    <col min="1284" max="1284" width="14" style="4" customWidth="1"/>
    <col min="1285" max="1285" width="14.125" style="4" customWidth="1"/>
    <col min="1286" max="1286" width="16.5" style="4" customWidth="1"/>
    <col min="1287" max="1287" width="15.625" style="4" customWidth="1"/>
    <col min="1288" max="1288" width="17.125" style="4" customWidth="1"/>
    <col min="1289" max="1290" width="9" style="4"/>
    <col min="1291" max="1291" width="9.875" style="4" bestFit="1" customWidth="1"/>
    <col min="1292" max="1536" width="9" style="4"/>
    <col min="1537" max="1537" width="5.375" style="4" customWidth="1"/>
    <col min="1538" max="1538" width="27.75" style="4" customWidth="1"/>
    <col min="1539" max="1539" width="11.25" style="4" customWidth="1"/>
    <col min="1540" max="1540" width="14" style="4" customWidth="1"/>
    <col min="1541" max="1541" width="14.125" style="4" customWidth="1"/>
    <col min="1542" max="1542" width="16.5" style="4" customWidth="1"/>
    <col min="1543" max="1543" width="15.625" style="4" customWidth="1"/>
    <col min="1544" max="1544" width="17.125" style="4" customWidth="1"/>
    <col min="1545" max="1546" width="9" style="4"/>
    <col min="1547" max="1547" width="9.875" style="4" bestFit="1" customWidth="1"/>
    <col min="1548" max="1792" width="9" style="4"/>
    <col min="1793" max="1793" width="5.375" style="4" customWidth="1"/>
    <col min="1794" max="1794" width="27.75" style="4" customWidth="1"/>
    <col min="1795" max="1795" width="11.25" style="4" customWidth="1"/>
    <col min="1796" max="1796" width="14" style="4" customWidth="1"/>
    <col min="1797" max="1797" width="14.125" style="4" customWidth="1"/>
    <col min="1798" max="1798" width="16.5" style="4" customWidth="1"/>
    <col min="1799" max="1799" width="15.625" style="4" customWidth="1"/>
    <col min="1800" max="1800" width="17.125" style="4" customWidth="1"/>
    <col min="1801" max="1802" width="9" style="4"/>
    <col min="1803" max="1803" width="9.875" style="4" bestFit="1" customWidth="1"/>
    <col min="1804" max="2048" width="9" style="4"/>
    <col min="2049" max="2049" width="5.375" style="4" customWidth="1"/>
    <col min="2050" max="2050" width="27.75" style="4" customWidth="1"/>
    <col min="2051" max="2051" width="11.25" style="4" customWidth="1"/>
    <col min="2052" max="2052" width="14" style="4" customWidth="1"/>
    <col min="2053" max="2053" width="14.125" style="4" customWidth="1"/>
    <col min="2054" max="2054" width="16.5" style="4" customWidth="1"/>
    <col min="2055" max="2055" width="15.625" style="4" customWidth="1"/>
    <col min="2056" max="2056" width="17.125" style="4" customWidth="1"/>
    <col min="2057" max="2058" width="9" style="4"/>
    <col min="2059" max="2059" width="9.875" style="4" bestFit="1" customWidth="1"/>
    <col min="2060" max="2304" width="9" style="4"/>
    <col min="2305" max="2305" width="5.375" style="4" customWidth="1"/>
    <col min="2306" max="2306" width="27.75" style="4" customWidth="1"/>
    <col min="2307" max="2307" width="11.25" style="4" customWidth="1"/>
    <col min="2308" max="2308" width="14" style="4" customWidth="1"/>
    <col min="2309" max="2309" width="14.125" style="4" customWidth="1"/>
    <col min="2310" max="2310" width="16.5" style="4" customWidth="1"/>
    <col min="2311" max="2311" width="15.625" style="4" customWidth="1"/>
    <col min="2312" max="2312" width="17.125" style="4" customWidth="1"/>
    <col min="2313" max="2314" width="9" style="4"/>
    <col min="2315" max="2315" width="9.875" style="4" bestFit="1" customWidth="1"/>
    <col min="2316" max="2560" width="9" style="4"/>
    <col min="2561" max="2561" width="5.375" style="4" customWidth="1"/>
    <col min="2562" max="2562" width="27.75" style="4" customWidth="1"/>
    <col min="2563" max="2563" width="11.25" style="4" customWidth="1"/>
    <col min="2564" max="2564" width="14" style="4" customWidth="1"/>
    <col min="2565" max="2565" width="14.125" style="4" customWidth="1"/>
    <col min="2566" max="2566" width="16.5" style="4" customWidth="1"/>
    <col min="2567" max="2567" width="15.625" style="4" customWidth="1"/>
    <col min="2568" max="2568" width="17.125" style="4" customWidth="1"/>
    <col min="2569" max="2570" width="9" style="4"/>
    <col min="2571" max="2571" width="9.875" style="4" bestFit="1" customWidth="1"/>
    <col min="2572" max="2816" width="9" style="4"/>
    <col min="2817" max="2817" width="5.375" style="4" customWidth="1"/>
    <col min="2818" max="2818" width="27.75" style="4" customWidth="1"/>
    <col min="2819" max="2819" width="11.25" style="4" customWidth="1"/>
    <col min="2820" max="2820" width="14" style="4" customWidth="1"/>
    <col min="2821" max="2821" width="14.125" style="4" customWidth="1"/>
    <col min="2822" max="2822" width="16.5" style="4" customWidth="1"/>
    <col min="2823" max="2823" width="15.625" style="4" customWidth="1"/>
    <col min="2824" max="2824" width="17.125" style="4" customWidth="1"/>
    <col min="2825" max="2826" width="9" style="4"/>
    <col min="2827" max="2827" width="9.875" style="4" bestFit="1" customWidth="1"/>
    <col min="2828" max="3072" width="9" style="4"/>
    <col min="3073" max="3073" width="5.375" style="4" customWidth="1"/>
    <col min="3074" max="3074" width="27.75" style="4" customWidth="1"/>
    <col min="3075" max="3075" width="11.25" style="4" customWidth="1"/>
    <col min="3076" max="3076" width="14" style="4" customWidth="1"/>
    <col min="3077" max="3077" width="14.125" style="4" customWidth="1"/>
    <col min="3078" max="3078" width="16.5" style="4" customWidth="1"/>
    <col min="3079" max="3079" width="15.625" style="4" customWidth="1"/>
    <col min="3080" max="3080" width="17.125" style="4" customWidth="1"/>
    <col min="3081" max="3082" width="9" style="4"/>
    <col min="3083" max="3083" width="9.875" style="4" bestFit="1" customWidth="1"/>
    <col min="3084" max="3328" width="9" style="4"/>
    <col min="3329" max="3329" width="5.375" style="4" customWidth="1"/>
    <col min="3330" max="3330" width="27.75" style="4" customWidth="1"/>
    <col min="3331" max="3331" width="11.25" style="4" customWidth="1"/>
    <col min="3332" max="3332" width="14" style="4" customWidth="1"/>
    <col min="3333" max="3333" width="14.125" style="4" customWidth="1"/>
    <col min="3334" max="3334" width="16.5" style="4" customWidth="1"/>
    <col min="3335" max="3335" width="15.625" style="4" customWidth="1"/>
    <col min="3336" max="3336" width="17.125" style="4" customWidth="1"/>
    <col min="3337" max="3338" width="9" style="4"/>
    <col min="3339" max="3339" width="9.875" style="4" bestFit="1" customWidth="1"/>
    <col min="3340" max="3584" width="9" style="4"/>
    <col min="3585" max="3585" width="5.375" style="4" customWidth="1"/>
    <col min="3586" max="3586" width="27.75" style="4" customWidth="1"/>
    <col min="3587" max="3587" width="11.25" style="4" customWidth="1"/>
    <col min="3588" max="3588" width="14" style="4" customWidth="1"/>
    <col min="3589" max="3589" width="14.125" style="4" customWidth="1"/>
    <col min="3590" max="3590" width="16.5" style="4" customWidth="1"/>
    <col min="3591" max="3591" width="15.625" style="4" customWidth="1"/>
    <col min="3592" max="3592" width="17.125" style="4" customWidth="1"/>
    <col min="3593" max="3594" width="9" style="4"/>
    <col min="3595" max="3595" width="9.875" style="4" bestFit="1" customWidth="1"/>
    <col min="3596" max="3840" width="9" style="4"/>
    <col min="3841" max="3841" width="5.375" style="4" customWidth="1"/>
    <col min="3842" max="3842" width="27.75" style="4" customWidth="1"/>
    <col min="3843" max="3843" width="11.25" style="4" customWidth="1"/>
    <col min="3844" max="3844" width="14" style="4" customWidth="1"/>
    <col min="3845" max="3845" width="14.125" style="4" customWidth="1"/>
    <col min="3846" max="3846" width="16.5" style="4" customWidth="1"/>
    <col min="3847" max="3847" width="15.625" style="4" customWidth="1"/>
    <col min="3848" max="3848" width="17.125" style="4" customWidth="1"/>
    <col min="3849" max="3850" width="9" style="4"/>
    <col min="3851" max="3851" width="9.875" style="4" bestFit="1" customWidth="1"/>
    <col min="3852" max="4096" width="9" style="4"/>
    <col min="4097" max="4097" width="5.375" style="4" customWidth="1"/>
    <col min="4098" max="4098" width="27.75" style="4" customWidth="1"/>
    <col min="4099" max="4099" width="11.25" style="4" customWidth="1"/>
    <col min="4100" max="4100" width="14" style="4" customWidth="1"/>
    <col min="4101" max="4101" width="14.125" style="4" customWidth="1"/>
    <col min="4102" max="4102" width="16.5" style="4" customWidth="1"/>
    <col min="4103" max="4103" width="15.625" style="4" customWidth="1"/>
    <col min="4104" max="4104" width="17.125" style="4" customWidth="1"/>
    <col min="4105" max="4106" width="9" style="4"/>
    <col min="4107" max="4107" width="9.875" style="4" bestFit="1" customWidth="1"/>
    <col min="4108" max="4352" width="9" style="4"/>
    <col min="4353" max="4353" width="5.375" style="4" customWidth="1"/>
    <col min="4354" max="4354" width="27.75" style="4" customWidth="1"/>
    <col min="4355" max="4355" width="11.25" style="4" customWidth="1"/>
    <col min="4356" max="4356" width="14" style="4" customWidth="1"/>
    <col min="4357" max="4357" width="14.125" style="4" customWidth="1"/>
    <col min="4358" max="4358" width="16.5" style="4" customWidth="1"/>
    <col min="4359" max="4359" width="15.625" style="4" customWidth="1"/>
    <col min="4360" max="4360" width="17.125" style="4" customWidth="1"/>
    <col min="4361" max="4362" width="9" style="4"/>
    <col min="4363" max="4363" width="9.875" style="4" bestFit="1" customWidth="1"/>
    <col min="4364" max="4608" width="9" style="4"/>
    <col min="4609" max="4609" width="5.375" style="4" customWidth="1"/>
    <col min="4610" max="4610" width="27.75" style="4" customWidth="1"/>
    <col min="4611" max="4611" width="11.25" style="4" customWidth="1"/>
    <col min="4612" max="4612" width="14" style="4" customWidth="1"/>
    <col min="4613" max="4613" width="14.125" style="4" customWidth="1"/>
    <col min="4614" max="4614" width="16.5" style="4" customWidth="1"/>
    <col min="4615" max="4615" width="15.625" style="4" customWidth="1"/>
    <col min="4616" max="4616" width="17.125" style="4" customWidth="1"/>
    <col min="4617" max="4618" width="9" style="4"/>
    <col min="4619" max="4619" width="9.875" style="4" bestFit="1" customWidth="1"/>
    <col min="4620" max="4864" width="9" style="4"/>
    <col min="4865" max="4865" width="5.375" style="4" customWidth="1"/>
    <col min="4866" max="4866" width="27.75" style="4" customWidth="1"/>
    <col min="4867" max="4867" width="11.25" style="4" customWidth="1"/>
    <col min="4868" max="4868" width="14" style="4" customWidth="1"/>
    <col min="4869" max="4869" width="14.125" style="4" customWidth="1"/>
    <col min="4870" max="4870" width="16.5" style="4" customWidth="1"/>
    <col min="4871" max="4871" width="15.625" style="4" customWidth="1"/>
    <col min="4872" max="4872" width="17.125" style="4" customWidth="1"/>
    <col min="4873" max="4874" width="9" style="4"/>
    <col min="4875" max="4875" width="9.875" style="4" bestFit="1" customWidth="1"/>
    <col min="4876" max="5120" width="9" style="4"/>
    <col min="5121" max="5121" width="5.375" style="4" customWidth="1"/>
    <col min="5122" max="5122" width="27.75" style="4" customWidth="1"/>
    <col min="5123" max="5123" width="11.25" style="4" customWidth="1"/>
    <col min="5124" max="5124" width="14" style="4" customWidth="1"/>
    <col min="5125" max="5125" width="14.125" style="4" customWidth="1"/>
    <col min="5126" max="5126" width="16.5" style="4" customWidth="1"/>
    <col min="5127" max="5127" width="15.625" style="4" customWidth="1"/>
    <col min="5128" max="5128" width="17.125" style="4" customWidth="1"/>
    <col min="5129" max="5130" width="9" style="4"/>
    <col min="5131" max="5131" width="9.875" style="4" bestFit="1" customWidth="1"/>
    <col min="5132" max="5376" width="9" style="4"/>
    <col min="5377" max="5377" width="5.375" style="4" customWidth="1"/>
    <col min="5378" max="5378" width="27.75" style="4" customWidth="1"/>
    <col min="5379" max="5379" width="11.25" style="4" customWidth="1"/>
    <col min="5380" max="5380" width="14" style="4" customWidth="1"/>
    <col min="5381" max="5381" width="14.125" style="4" customWidth="1"/>
    <col min="5382" max="5382" width="16.5" style="4" customWidth="1"/>
    <col min="5383" max="5383" width="15.625" style="4" customWidth="1"/>
    <col min="5384" max="5384" width="17.125" style="4" customWidth="1"/>
    <col min="5385" max="5386" width="9" style="4"/>
    <col min="5387" max="5387" width="9.875" style="4" bestFit="1" customWidth="1"/>
    <col min="5388" max="5632" width="9" style="4"/>
    <col min="5633" max="5633" width="5.375" style="4" customWidth="1"/>
    <col min="5634" max="5634" width="27.75" style="4" customWidth="1"/>
    <col min="5635" max="5635" width="11.25" style="4" customWidth="1"/>
    <col min="5636" max="5636" width="14" style="4" customWidth="1"/>
    <col min="5637" max="5637" width="14.125" style="4" customWidth="1"/>
    <col min="5638" max="5638" width="16.5" style="4" customWidth="1"/>
    <col min="5639" max="5639" width="15.625" style="4" customWidth="1"/>
    <col min="5640" max="5640" width="17.125" style="4" customWidth="1"/>
    <col min="5641" max="5642" width="9" style="4"/>
    <col min="5643" max="5643" width="9.875" style="4" bestFit="1" customWidth="1"/>
    <col min="5644" max="5888" width="9" style="4"/>
    <col min="5889" max="5889" width="5.375" style="4" customWidth="1"/>
    <col min="5890" max="5890" width="27.75" style="4" customWidth="1"/>
    <col min="5891" max="5891" width="11.25" style="4" customWidth="1"/>
    <col min="5892" max="5892" width="14" style="4" customWidth="1"/>
    <col min="5893" max="5893" width="14.125" style="4" customWidth="1"/>
    <col min="5894" max="5894" width="16.5" style="4" customWidth="1"/>
    <col min="5895" max="5895" width="15.625" style="4" customWidth="1"/>
    <col min="5896" max="5896" width="17.125" style="4" customWidth="1"/>
    <col min="5897" max="5898" width="9" style="4"/>
    <col min="5899" max="5899" width="9.875" style="4" bestFit="1" customWidth="1"/>
    <col min="5900" max="6144" width="9" style="4"/>
    <col min="6145" max="6145" width="5.375" style="4" customWidth="1"/>
    <col min="6146" max="6146" width="27.75" style="4" customWidth="1"/>
    <col min="6147" max="6147" width="11.25" style="4" customWidth="1"/>
    <col min="6148" max="6148" width="14" style="4" customWidth="1"/>
    <col min="6149" max="6149" width="14.125" style="4" customWidth="1"/>
    <col min="6150" max="6150" width="16.5" style="4" customWidth="1"/>
    <col min="6151" max="6151" width="15.625" style="4" customWidth="1"/>
    <col min="6152" max="6152" width="17.125" style="4" customWidth="1"/>
    <col min="6153" max="6154" width="9" style="4"/>
    <col min="6155" max="6155" width="9.875" style="4" bestFit="1" customWidth="1"/>
    <col min="6156" max="6400" width="9" style="4"/>
    <col min="6401" max="6401" width="5.375" style="4" customWidth="1"/>
    <col min="6402" max="6402" width="27.75" style="4" customWidth="1"/>
    <col min="6403" max="6403" width="11.25" style="4" customWidth="1"/>
    <col min="6404" max="6404" width="14" style="4" customWidth="1"/>
    <col min="6405" max="6405" width="14.125" style="4" customWidth="1"/>
    <col min="6406" max="6406" width="16.5" style="4" customWidth="1"/>
    <col min="6407" max="6407" width="15.625" style="4" customWidth="1"/>
    <col min="6408" max="6408" width="17.125" style="4" customWidth="1"/>
    <col min="6409" max="6410" width="9" style="4"/>
    <col min="6411" max="6411" width="9.875" style="4" bestFit="1" customWidth="1"/>
    <col min="6412" max="6656" width="9" style="4"/>
    <col min="6657" max="6657" width="5.375" style="4" customWidth="1"/>
    <col min="6658" max="6658" width="27.75" style="4" customWidth="1"/>
    <col min="6659" max="6659" width="11.25" style="4" customWidth="1"/>
    <col min="6660" max="6660" width="14" style="4" customWidth="1"/>
    <col min="6661" max="6661" width="14.125" style="4" customWidth="1"/>
    <col min="6662" max="6662" width="16.5" style="4" customWidth="1"/>
    <col min="6663" max="6663" width="15.625" style="4" customWidth="1"/>
    <col min="6664" max="6664" width="17.125" style="4" customWidth="1"/>
    <col min="6665" max="6666" width="9" style="4"/>
    <col min="6667" max="6667" width="9.875" style="4" bestFit="1" customWidth="1"/>
    <col min="6668" max="6912" width="9" style="4"/>
    <col min="6913" max="6913" width="5.375" style="4" customWidth="1"/>
    <col min="6914" max="6914" width="27.75" style="4" customWidth="1"/>
    <col min="6915" max="6915" width="11.25" style="4" customWidth="1"/>
    <col min="6916" max="6916" width="14" style="4" customWidth="1"/>
    <col min="6917" max="6917" width="14.125" style="4" customWidth="1"/>
    <col min="6918" max="6918" width="16.5" style="4" customWidth="1"/>
    <col min="6919" max="6919" width="15.625" style="4" customWidth="1"/>
    <col min="6920" max="6920" width="17.125" style="4" customWidth="1"/>
    <col min="6921" max="6922" width="9" style="4"/>
    <col min="6923" max="6923" width="9.875" style="4" bestFit="1" customWidth="1"/>
    <col min="6924" max="7168" width="9" style="4"/>
    <col min="7169" max="7169" width="5.375" style="4" customWidth="1"/>
    <col min="7170" max="7170" width="27.75" style="4" customWidth="1"/>
    <col min="7171" max="7171" width="11.25" style="4" customWidth="1"/>
    <col min="7172" max="7172" width="14" style="4" customWidth="1"/>
    <col min="7173" max="7173" width="14.125" style="4" customWidth="1"/>
    <col min="7174" max="7174" width="16.5" style="4" customWidth="1"/>
    <col min="7175" max="7175" width="15.625" style="4" customWidth="1"/>
    <col min="7176" max="7176" width="17.125" style="4" customWidth="1"/>
    <col min="7177" max="7178" width="9" style="4"/>
    <col min="7179" max="7179" width="9.875" style="4" bestFit="1" customWidth="1"/>
    <col min="7180" max="7424" width="9" style="4"/>
    <col min="7425" max="7425" width="5.375" style="4" customWidth="1"/>
    <col min="7426" max="7426" width="27.75" style="4" customWidth="1"/>
    <col min="7427" max="7427" width="11.25" style="4" customWidth="1"/>
    <col min="7428" max="7428" width="14" style="4" customWidth="1"/>
    <col min="7429" max="7429" width="14.125" style="4" customWidth="1"/>
    <col min="7430" max="7430" width="16.5" style="4" customWidth="1"/>
    <col min="7431" max="7431" width="15.625" style="4" customWidth="1"/>
    <col min="7432" max="7432" width="17.125" style="4" customWidth="1"/>
    <col min="7433" max="7434" width="9" style="4"/>
    <col min="7435" max="7435" width="9.875" style="4" bestFit="1" customWidth="1"/>
    <col min="7436" max="7680" width="9" style="4"/>
    <col min="7681" max="7681" width="5.375" style="4" customWidth="1"/>
    <col min="7682" max="7682" width="27.75" style="4" customWidth="1"/>
    <col min="7683" max="7683" width="11.25" style="4" customWidth="1"/>
    <col min="7684" max="7684" width="14" style="4" customWidth="1"/>
    <col min="7685" max="7685" width="14.125" style="4" customWidth="1"/>
    <col min="7686" max="7686" width="16.5" style="4" customWidth="1"/>
    <col min="7687" max="7687" width="15.625" style="4" customWidth="1"/>
    <col min="7688" max="7688" width="17.125" style="4" customWidth="1"/>
    <col min="7689" max="7690" width="9" style="4"/>
    <col min="7691" max="7691" width="9.875" style="4" bestFit="1" customWidth="1"/>
    <col min="7692" max="7936" width="9" style="4"/>
    <col min="7937" max="7937" width="5.375" style="4" customWidth="1"/>
    <col min="7938" max="7938" width="27.75" style="4" customWidth="1"/>
    <col min="7939" max="7939" width="11.25" style="4" customWidth="1"/>
    <col min="7940" max="7940" width="14" style="4" customWidth="1"/>
    <col min="7941" max="7941" width="14.125" style="4" customWidth="1"/>
    <col min="7942" max="7942" width="16.5" style="4" customWidth="1"/>
    <col min="7943" max="7943" width="15.625" style="4" customWidth="1"/>
    <col min="7944" max="7944" width="17.125" style="4" customWidth="1"/>
    <col min="7945" max="7946" width="9" style="4"/>
    <col min="7947" max="7947" width="9.875" style="4" bestFit="1" customWidth="1"/>
    <col min="7948" max="8192" width="9" style="4"/>
    <col min="8193" max="8193" width="5.375" style="4" customWidth="1"/>
    <col min="8194" max="8194" width="27.75" style="4" customWidth="1"/>
    <col min="8195" max="8195" width="11.25" style="4" customWidth="1"/>
    <col min="8196" max="8196" width="14" style="4" customWidth="1"/>
    <col min="8197" max="8197" width="14.125" style="4" customWidth="1"/>
    <col min="8198" max="8198" width="16.5" style="4" customWidth="1"/>
    <col min="8199" max="8199" width="15.625" style="4" customWidth="1"/>
    <col min="8200" max="8200" width="17.125" style="4" customWidth="1"/>
    <col min="8201" max="8202" width="9" style="4"/>
    <col min="8203" max="8203" width="9.875" style="4" bestFit="1" customWidth="1"/>
    <col min="8204" max="8448" width="9" style="4"/>
    <col min="8449" max="8449" width="5.375" style="4" customWidth="1"/>
    <col min="8450" max="8450" width="27.75" style="4" customWidth="1"/>
    <col min="8451" max="8451" width="11.25" style="4" customWidth="1"/>
    <col min="8452" max="8452" width="14" style="4" customWidth="1"/>
    <col min="8453" max="8453" width="14.125" style="4" customWidth="1"/>
    <col min="8454" max="8454" width="16.5" style="4" customWidth="1"/>
    <col min="8455" max="8455" width="15.625" style="4" customWidth="1"/>
    <col min="8456" max="8456" width="17.125" style="4" customWidth="1"/>
    <col min="8457" max="8458" width="9" style="4"/>
    <col min="8459" max="8459" width="9.875" style="4" bestFit="1" customWidth="1"/>
    <col min="8460" max="8704" width="9" style="4"/>
    <col min="8705" max="8705" width="5.375" style="4" customWidth="1"/>
    <col min="8706" max="8706" width="27.75" style="4" customWidth="1"/>
    <col min="8707" max="8707" width="11.25" style="4" customWidth="1"/>
    <col min="8708" max="8708" width="14" style="4" customWidth="1"/>
    <col min="8709" max="8709" width="14.125" style="4" customWidth="1"/>
    <col min="8710" max="8710" width="16.5" style="4" customWidth="1"/>
    <col min="8711" max="8711" width="15.625" style="4" customWidth="1"/>
    <col min="8712" max="8712" width="17.125" style="4" customWidth="1"/>
    <col min="8713" max="8714" width="9" style="4"/>
    <col min="8715" max="8715" width="9.875" style="4" bestFit="1" customWidth="1"/>
    <col min="8716" max="8960" width="9" style="4"/>
    <col min="8961" max="8961" width="5.375" style="4" customWidth="1"/>
    <col min="8962" max="8962" width="27.75" style="4" customWidth="1"/>
    <col min="8963" max="8963" width="11.25" style="4" customWidth="1"/>
    <col min="8964" max="8964" width="14" style="4" customWidth="1"/>
    <col min="8965" max="8965" width="14.125" style="4" customWidth="1"/>
    <col min="8966" max="8966" width="16.5" style="4" customWidth="1"/>
    <col min="8967" max="8967" width="15.625" style="4" customWidth="1"/>
    <col min="8968" max="8968" width="17.125" style="4" customWidth="1"/>
    <col min="8969" max="8970" width="9" style="4"/>
    <col min="8971" max="8971" width="9.875" style="4" bestFit="1" customWidth="1"/>
    <col min="8972" max="9216" width="9" style="4"/>
    <col min="9217" max="9217" width="5.375" style="4" customWidth="1"/>
    <col min="9218" max="9218" width="27.75" style="4" customWidth="1"/>
    <col min="9219" max="9219" width="11.25" style="4" customWidth="1"/>
    <col min="9220" max="9220" width="14" style="4" customWidth="1"/>
    <col min="9221" max="9221" width="14.125" style="4" customWidth="1"/>
    <col min="9222" max="9222" width="16.5" style="4" customWidth="1"/>
    <col min="9223" max="9223" width="15.625" style="4" customWidth="1"/>
    <col min="9224" max="9224" width="17.125" style="4" customWidth="1"/>
    <col min="9225" max="9226" width="9" style="4"/>
    <col min="9227" max="9227" width="9.875" style="4" bestFit="1" customWidth="1"/>
    <col min="9228" max="9472" width="9" style="4"/>
    <col min="9473" max="9473" width="5.375" style="4" customWidth="1"/>
    <col min="9474" max="9474" width="27.75" style="4" customWidth="1"/>
    <col min="9475" max="9475" width="11.25" style="4" customWidth="1"/>
    <col min="9476" max="9476" width="14" style="4" customWidth="1"/>
    <col min="9477" max="9477" width="14.125" style="4" customWidth="1"/>
    <col min="9478" max="9478" width="16.5" style="4" customWidth="1"/>
    <col min="9479" max="9479" width="15.625" style="4" customWidth="1"/>
    <col min="9480" max="9480" width="17.125" style="4" customWidth="1"/>
    <col min="9481" max="9482" width="9" style="4"/>
    <col min="9483" max="9483" width="9.875" style="4" bestFit="1" customWidth="1"/>
    <col min="9484" max="9728" width="9" style="4"/>
    <col min="9729" max="9729" width="5.375" style="4" customWidth="1"/>
    <col min="9730" max="9730" width="27.75" style="4" customWidth="1"/>
    <col min="9731" max="9731" width="11.25" style="4" customWidth="1"/>
    <col min="9732" max="9732" width="14" style="4" customWidth="1"/>
    <col min="9733" max="9733" width="14.125" style="4" customWidth="1"/>
    <col min="9734" max="9734" width="16.5" style="4" customWidth="1"/>
    <col min="9735" max="9735" width="15.625" style="4" customWidth="1"/>
    <col min="9736" max="9736" width="17.125" style="4" customWidth="1"/>
    <col min="9737" max="9738" width="9" style="4"/>
    <col min="9739" max="9739" width="9.875" style="4" bestFit="1" customWidth="1"/>
    <col min="9740" max="9984" width="9" style="4"/>
    <col min="9985" max="9985" width="5.375" style="4" customWidth="1"/>
    <col min="9986" max="9986" width="27.75" style="4" customWidth="1"/>
    <col min="9987" max="9987" width="11.25" style="4" customWidth="1"/>
    <col min="9988" max="9988" width="14" style="4" customWidth="1"/>
    <col min="9989" max="9989" width="14.125" style="4" customWidth="1"/>
    <col min="9990" max="9990" width="16.5" style="4" customWidth="1"/>
    <col min="9991" max="9991" width="15.625" style="4" customWidth="1"/>
    <col min="9992" max="9992" width="17.125" style="4" customWidth="1"/>
    <col min="9993" max="9994" width="9" style="4"/>
    <col min="9995" max="9995" width="9.875" style="4" bestFit="1" customWidth="1"/>
    <col min="9996" max="10240" width="9" style="4"/>
    <col min="10241" max="10241" width="5.375" style="4" customWidth="1"/>
    <col min="10242" max="10242" width="27.75" style="4" customWidth="1"/>
    <col min="10243" max="10243" width="11.25" style="4" customWidth="1"/>
    <col min="10244" max="10244" width="14" style="4" customWidth="1"/>
    <col min="10245" max="10245" width="14.125" style="4" customWidth="1"/>
    <col min="10246" max="10246" width="16.5" style="4" customWidth="1"/>
    <col min="10247" max="10247" width="15.625" style="4" customWidth="1"/>
    <col min="10248" max="10248" width="17.125" style="4" customWidth="1"/>
    <col min="10249" max="10250" width="9" style="4"/>
    <col min="10251" max="10251" width="9.875" style="4" bestFit="1" customWidth="1"/>
    <col min="10252" max="10496" width="9" style="4"/>
    <col min="10497" max="10497" width="5.375" style="4" customWidth="1"/>
    <col min="10498" max="10498" width="27.75" style="4" customWidth="1"/>
    <col min="10499" max="10499" width="11.25" style="4" customWidth="1"/>
    <col min="10500" max="10500" width="14" style="4" customWidth="1"/>
    <col min="10501" max="10501" width="14.125" style="4" customWidth="1"/>
    <col min="10502" max="10502" width="16.5" style="4" customWidth="1"/>
    <col min="10503" max="10503" width="15.625" style="4" customWidth="1"/>
    <col min="10504" max="10504" width="17.125" style="4" customWidth="1"/>
    <col min="10505" max="10506" width="9" style="4"/>
    <col min="10507" max="10507" width="9.875" style="4" bestFit="1" customWidth="1"/>
    <col min="10508" max="10752" width="9" style="4"/>
    <col min="10753" max="10753" width="5.375" style="4" customWidth="1"/>
    <col min="10754" max="10754" width="27.75" style="4" customWidth="1"/>
    <col min="10755" max="10755" width="11.25" style="4" customWidth="1"/>
    <col min="10756" max="10756" width="14" style="4" customWidth="1"/>
    <col min="10757" max="10757" width="14.125" style="4" customWidth="1"/>
    <col min="10758" max="10758" width="16.5" style="4" customWidth="1"/>
    <col min="10759" max="10759" width="15.625" style="4" customWidth="1"/>
    <col min="10760" max="10760" width="17.125" style="4" customWidth="1"/>
    <col min="10761" max="10762" width="9" style="4"/>
    <col min="10763" max="10763" width="9.875" style="4" bestFit="1" customWidth="1"/>
    <col min="10764" max="11008" width="9" style="4"/>
    <col min="11009" max="11009" width="5.375" style="4" customWidth="1"/>
    <col min="11010" max="11010" width="27.75" style="4" customWidth="1"/>
    <col min="11011" max="11011" width="11.25" style="4" customWidth="1"/>
    <col min="11012" max="11012" width="14" style="4" customWidth="1"/>
    <col min="11013" max="11013" width="14.125" style="4" customWidth="1"/>
    <col min="11014" max="11014" width="16.5" style="4" customWidth="1"/>
    <col min="11015" max="11015" width="15.625" style="4" customWidth="1"/>
    <col min="11016" max="11016" width="17.125" style="4" customWidth="1"/>
    <col min="11017" max="11018" width="9" style="4"/>
    <col min="11019" max="11019" width="9.875" style="4" bestFit="1" customWidth="1"/>
    <col min="11020" max="11264" width="9" style="4"/>
    <col min="11265" max="11265" width="5.375" style="4" customWidth="1"/>
    <col min="11266" max="11266" width="27.75" style="4" customWidth="1"/>
    <col min="11267" max="11267" width="11.25" style="4" customWidth="1"/>
    <col min="11268" max="11268" width="14" style="4" customWidth="1"/>
    <col min="11269" max="11269" width="14.125" style="4" customWidth="1"/>
    <col min="11270" max="11270" width="16.5" style="4" customWidth="1"/>
    <col min="11271" max="11271" width="15.625" style="4" customWidth="1"/>
    <col min="11272" max="11272" width="17.125" style="4" customWidth="1"/>
    <col min="11273" max="11274" width="9" style="4"/>
    <col min="11275" max="11275" width="9.875" style="4" bestFit="1" customWidth="1"/>
    <col min="11276" max="11520" width="9" style="4"/>
    <col min="11521" max="11521" width="5.375" style="4" customWidth="1"/>
    <col min="11522" max="11522" width="27.75" style="4" customWidth="1"/>
    <col min="11523" max="11523" width="11.25" style="4" customWidth="1"/>
    <col min="11524" max="11524" width="14" style="4" customWidth="1"/>
    <col min="11525" max="11525" width="14.125" style="4" customWidth="1"/>
    <col min="11526" max="11526" width="16.5" style="4" customWidth="1"/>
    <col min="11527" max="11527" width="15.625" style="4" customWidth="1"/>
    <col min="11528" max="11528" width="17.125" style="4" customWidth="1"/>
    <col min="11529" max="11530" width="9" style="4"/>
    <col min="11531" max="11531" width="9.875" style="4" bestFit="1" customWidth="1"/>
    <col min="11532" max="11776" width="9" style="4"/>
    <col min="11777" max="11777" width="5.375" style="4" customWidth="1"/>
    <col min="11778" max="11778" width="27.75" style="4" customWidth="1"/>
    <col min="11779" max="11779" width="11.25" style="4" customWidth="1"/>
    <col min="11780" max="11780" width="14" style="4" customWidth="1"/>
    <col min="11781" max="11781" width="14.125" style="4" customWidth="1"/>
    <col min="11782" max="11782" width="16.5" style="4" customWidth="1"/>
    <col min="11783" max="11783" width="15.625" style="4" customWidth="1"/>
    <col min="11784" max="11784" width="17.125" style="4" customWidth="1"/>
    <col min="11785" max="11786" width="9" style="4"/>
    <col min="11787" max="11787" width="9.875" style="4" bestFit="1" customWidth="1"/>
    <col min="11788" max="12032" width="9" style="4"/>
    <col min="12033" max="12033" width="5.375" style="4" customWidth="1"/>
    <col min="12034" max="12034" width="27.75" style="4" customWidth="1"/>
    <col min="12035" max="12035" width="11.25" style="4" customWidth="1"/>
    <col min="12036" max="12036" width="14" style="4" customWidth="1"/>
    <col min="12037" max="12037" width="14.125" style="4" customWidth="1"/>
    <col min="12038" max="12038" width="16.5" style="4" customWidth="1"/>
    <col min="12039" max="12039" width="15.625" style="4" customWidth="1"/>
    <col min="12040" max="12040" width="17.125" style="4" customWidth="1"/>
    <col min="12041" max="12042" width="9" style="4"/>
    <col min="12043" max="12043" width="9.875" style="4" bestFit="1" customWidth="1"/>
    <col min="12044" max="12288" width="9" style="4"/>
    <col min="12289" max="12289" width="5.375" style="4" customWidth="1"/>
    <col min="12290" max="12290" width="27.75" style="4" customWidth="1"/>
    <col min="12291" max="12291" width="11.25" style="4" customWidth="1"/>
    <col min="12292" max="12292" width="14" style="4" customWidth="1"/>
    <col min="12293" max="12293" width="14.125" style="4" customWidth="1"/>
    <col min="12294" max="12294" width="16.5" style="4" customWidth="1"/>
    <col min="12295" max="12295" width="15.625" style="4" customWidth="1"/>
    <col min="12296" max="12296" width="17.125" style="4" customWidth="1"/>
    <col min="12297" max="12298" width="9" style="4"/>
    <col min="12299" max="12299" width="9.875" style="4" bestFit="1" customWidth="1"/>
    <col min="12300" max="12544" width="9" style="4"/>
    <col min="12545" max="12545" width="5.375" style="4" customWidth="1"/>
    <col min="12546" max="12546" width="27.75" style="4" customWidth="1"/>
    <col min="12547" max="12547" width="11.25" style="4" customWidth="1"/>
    <col min="12548" max="12548" width="14" style="4" customWidth="1"/>
    <col min="12549" max="12549" width="14.125" style="4" customWidth="1"/>
    <col min="12550" max="12550" width="16.5" style="4" customWidth="1"/>
    <col min="12551" max="12551" width="15.625" style="4" customWidth="1"/>
    <col min="12552" max="12552" width="17.125" style="4" customWidth="1"/>
    <col min="12553" max="12554" width="9" style="4"/>
    <col min="12555" max="12555" width="9.875" style="4" bestFit="1" customWidth="1"/>
    <col min="12556" max="12800" width="9" style="4"/>
    <col min="12801" max="12801" width="5.375" style="4" customWidth="1"/>
    <col min="12802" max="12802" width="27.75" style="4" customWidth="1"/>
    <col min="12803" max="12803" width="11.25" style="4" customWidth="1"/>
    <col min="12804" max="12804" width="14" style="4" customWidth="1"/>
    <col min="12805" max="12805" width="14.125" style="4" customWidth="1"/>
    <col min="12806" max="12806" width="16.5" style="4" customWidth="1"/>
    <col min="12807" max="12807" width="15.625" style="4" customWidth="1"/>
    <col min="12808" max="12808" width="17.125" style="4" customWidth="1"/>
    <col min="12809" max="12810" width="9" style="4"/>
    <col min="12811" max="12811" width="9.875" style="4" bestFit="1" customWidth="1"/>
    <col min="12812" max="13056" width="9" style="4"/>
    <col min="13057" max="13057" width="5.375" style="4" customWidth="1"/>
    <col min="13058" max="13058" width="27.75" style="4" customWidth="1"/>
    <col min="13059" max="13059" width="11.25" style="4" customWidth="1"/>
    <col min="13060" max="13060" width="14" style="4" customWidth="1"/>
    <col min="13061" max="13061" width="14.125" style="4" customWidth="1"/>
    <col min="13062" max="13062" width="16.5" style="4" customWidth="1"/>
    <col min="13063" max="13063" width="15.625" style="4" customWidth="1"/>
    <col min="13064" max="13064" width="17.125" style="4" customWidth="1"/>
    <col min="13065" max="13066" width="9" style="4"/>
    <col min="13067" max="13067" width="9.875" style="4" bestFit="1" customWidth="1"/>
    <col min="13068" max="13312" width="9" style="4"/>
    <col min="13313" max="13313" width="5.375" style="4" customWidth="1"/>
    <col min="13314" max="13314" width="27.75" style="4" customWidth="1"/>
    <col min="13315" max="13315" width="11.25" style="4" customWidth="1"/>
    <col min="13316" max="13316" width="14" style="4" customWidth="1"/>
    <col min="13317" max="13317" width="14.125" style="4" customWidth="1"/>
    <col min="13318" max="13318" width="16.5" style="4" customWidth="1"/>
    <col min="13319" max="13319" width="15.625" style="4" customWidth="1"/>
    <col min="13320" max="13320" width="17.125" style="4" customWidth="1"/>
    <col min="13321" max="13322" width="9" style="4"/>
    <col min="13323" max="13323" width="9.875" style="4" bestFit="1" customWidth="1"/>
    <col min="13324" max="13568" width="9" style="4"/>
    <col min="13569" max="13569" width="5.375" style="4" customWidth="1"/>
    <col min="13570" max="13570" width="27.75" style="4" customWidth="1"/>
    <col min="13571" max="13571" width="11.25" style="4" customWidth="1"/>
    <col min="13572" max="13572" width="14" style="4" customWidth="1"/>
    <col min="13573" max="13573" width="14.125" style="4" customWidth="1"/>
    <col min="13574" max="13574" width="16.5" style="4" customWidth="1"/>
    <col min="13575" max="13575" width="15.625" style="4" customWidth="1"/>
    <col min="13576" max="13576" width="17.125" style="4" customWidth="1"/>
    <col min="13577" max="13578" width="9" style="4"/>
    <col min="13579" max="13579" width="9.875" style="4" bestFit="1" customWidth="1"/>
    <col min="13580" max="13824" width="9" style="4"/>
    <col min="13825" max="13825" width="5.375" style="4" customWidth="1"/>
    <col min="13826" max="13826" width="27.75" style="4" customWidth="1"/>
    <col min="13827" max="13827" width="11.25" style="4" customWidth="1"/>
    <col min="13828" max="13828" width="14" style="4" customWidth="1"/>
    <col min="13829" max="13829" width="14.125" style="4" customWidth="1"/>
    <col min="13830" max="13830" width="16.5" style="4" customWidth="1"/>
    <col min="13831" max="13831" width="15.625" style="4" customWidth="1"/>
    <col min="13832" max="13832" width="17.125" style="4" customWidth="1"/>
    <col min="13833" max="13834" width="9" style="4"/>
    <col min="13835" max="13835" width="9.875" style="4" bestFit="1" customWidth="1"/>
    <col min="13836" max="14080" width="9" style="4"/>
    <col min="14081" max="14081" width="5.375" style="4" customWidth="1"/>
    <col min="14082" max="14082" width="27.75" style="4" customWidth="1"/>
    <col min="14083" max="14083" width="11.25" style="4" customWidth="1"/>
    <col min="14084" max="14084" width="14" style="4" customWidth="1"/>
    <col min="14085" max="14085" width="14.125" style="4" customWidth="1"/>
    <col min="14086" max="14086" width="16.5" style="4" customWidth="1"/>
    <col min="14087" max="14087" width="15.625" style="4" customWidth="1"/>
    <col min="14088" max="14088" width="17.125" style="4" customWidth="1"/>
    <col min="14089" max="14090" width="9" style="4"/>
    <col min="14091" max="14091" width="9.875" style="4" bestFit="1" customWidth="1"/>
    <col min="14092" max="14336" width="9" style="4"/>
    <col min="14337" max="14337" width="5.375" style="4" customWidth="1"/>
    <col min="14338" max="14338" width="27.75" style="4" customWidth="1"/>
    <col min="14339" max="14339" width="11.25" style="4" customWidth="1"/>
    <col min="14340" max="14340" width="14" style="4" customWidth="1"/>
    <col min="14341" max="14341" width="14.125" style="4" customWidth="1"/>
    <col min="14342" max="14342" width="16.5" style="4" customWidth="1"/>
    <col min="14343" max="14343" width="15.625" style="4" customWidth="1"/>
    <col min="14344" max="14344" width="17.125" style="4" customWidth="1"/>
    <col min="14345" max="14346" width="9" style="4"/>
    <col min="14347" max="14347" width="9.875" style="4" bestFit="1" customWidth="1"/>
    <col min="14348" max="14592" width="9" style="4"/>
    <col min="14593" max="14593" width="5.375" style="4" customWidth="1"/>
    <col min="14594" max="14594" width="27.75" style="4" customWidth="1"/>
    <col min="14595" max="14595" width="11.25" style="4" customWidth="1"/>
    <col min="14596" max="14596" width="14" style="4" customWidth="1"/>
    <col min="14597" max="14597" width="14.125" style="4" customWidth="1"/>
    <col min="14598" max="14598" width="16.5" style="4" customWidth="1"/>
    <col min="14599" max="14599" width="15.625" style="4" customWidth="1"/>
    <col min="14600" max="14600" width="17.125" style="4" customWidth="1"/>
    <col min="14601" max="14602" width="9" style="4"/>
    <col min="14603" max="14603" width="9.875" style="4" bestFit="1" customWidth="1"/>
    <col min="14604" max="14848" width="9" style="4"/>
    <col min="14849" max="14849" width="5.375" style="4" customWidth="1"/>
    <col min="14850" max="14850" width="27.75" style="4" customWidth="1"/>
    <col min="14851" max="14851" width="11.25" style="4" customWidth="1"/>
    <col min="14852" max="14852" width="14" style="4" customWidth="1"/>
    <col min="14853" max="14853" width="14.125" style="4" customWidth="1"/>
    <col min="14854" max="14854" width="16.5" style="4" customWidth="1"/>
    <col min="14855" max="14855" width="15.625" style="4" customWidth="1"/>
    <col min="14856" max="14856" width="17.125" style="4" customWidth="1"/>
    <col min="14857" max="14858" width="9" style="4"/>
    <col min="14859" max="14859" width="9.875" style="4" bestFit="1" customWidth="1"/>
    <col min="14860" max="15104" width="9" style="4"/>
    <col min="15105" max="15105" width="5.375" style="4" customWidth="1"/>
    <col min="15106" max="15106" width="27.75" style="4" customWidth="1"/>
    <col min="15107" max="15107" width="11.25" style="4" customWidth="1"/>
    <col min="15108" max="15108" width="14" style="4" customWidth="1"/>
    <col min="15109" max="15109" width="14.125" style="4" customWidth="1"/>
    <col min="15110" max="15110" width="16.5" style="4" customWidth="1"/>
    <col min="15111" max="15111" width="15.625" style="4" customWidth="1"/>
    <col min="15112" max="15112" width="17.125" style="4" customWidth="1"/>
    <col min="15113" max="15114" width="9" style="4"/>
    <col min="15115" max="15115" width="9.875" style="4" bestFit="1" customWidth="1"/>
    <col min="15116" max="15360" width="9" style="4"/>
    <col min="15361" max="15361" width="5.375" style="4" customWidth="1"/>
    <col min="15362" max="15362" width="27.75" style="4" customWidth="1"/>
    <col min="15363" max="15363" width="11.25" style="4" customWidth="1"/>
    <col min="15364" max="15364" width="14" style="4" customWidth="1"/>
    <col min="15365" max="15365" width="14.125" style="4" customWidth="1"/>
    <col min="15366" max="15366" width="16.5" style="4" customWidth="1"/>
    <col min="15367" max="15367" width="15.625" style="4" customWidth="1"/>
    <col min="15368" max="15368" width="17.125" style="4" customWidth="1"/>
    <col min="15369" max="15370" width="9" style="4"/>
    <col min="15371" max="15371" width="9.875" style="4" bestFit="1" customWidth="1"/>
    <col min="15372" max="15616" width="9" style="4"/>
    <col min="15617" max="15617" width="5.375" style="4" customWidth="1"/>
    <col min="15618" max="15618" width="27.75" style="4" customWidth="1"/>
    <col min="15619" max="15619" width="11.25" style="4" customWidth="1"/>
    <col min="15620" max="15620" width="14" style="4" customWidth="1"/>
    <col min="15621" max="15621" width="14.125" style="4" customWidth="1"/>
    <col min="15622" max="15622" width="16.5" style="4" customWidth="1"/>
    <col min="15623" max="15623" width="15.625" style="4" customWidth="1"/>
    <col min="15624" max="15624" width="17.125" style="4" customWidth="1"/>
    <col min="15625" max="15626" width="9" style="4"/>
    <col min="15627" max="15627" width="9.875" style="4" bestFit="1" customWidth="1"/>
    <col min="15628" max="15872" width="9" style="4"/>
    <col min="15873" max="15873" width="5.375" style="4" customWidth="1"/>
    <col min="15874" max="15874" width="27.75" style="4" customWidth="1"/>
    <col min="15875" max="15875" width="11.25" style="4" customWidth="1"/>
    <col min="15876" max="15876" width="14" style="4" customWidth="1"/>
    <col min="15877" max="15877" width="14.125" style="4" customWidth="1"/>
    <col min="15878" max="15878" width="16.5" style="4" customWidth="1"/>
    <col min="15879" max="15879" width="15.625" style="4" customWidth="1"/>
    <col min="15880" max="15880" width="17.125" style="4" customWidth="1"/>
    <col min="15881" max="15882" width="9" style="4"/>
    <col min="15883" max="15883" width="9.875" style="4" bestFit="1" customWidth="1"/>
    <col min="15884" max="16128" width="9" style="4"/>
    <col min="16129" max="16129" width="5.375" style="4" customWidth="1"/>
    <col min="16130" max="16130" width="27.75" style="4" customWidth="1"/>
    <col min="16131" max="16131" width="11.25" style="4" customWidth="1"/>
    <col min="16132" max="16132" width="14" style="4" customWidth="1"/>
    <col min="16133" max="16133" width="14.125" style="4" customWidth="1"/>
    <col min="16134" max="16134" width="16.5" style="4" customWidth="1"/>
    <col min="16135" max="16135" width="15.625" style="4" customWidth="1"/>
    <col min="16136" max="16136" width="17.125" style="4" customWidth="1"/>
    <col min="16137" max="16138" width="9" style="4"/>
    <col min="16139" max="16139" width="9.875" style="4" bestFit="1" customWidth="1"/>
    <col min="16140" max="16384" width="9" style="4"/>
  </cols>
  <sheetData>
    <row r="1" spans="1:12" s="1" customFormat="1" x14ac:dyDescent="0.25">
      <c r="A1" s="1" t="s">
        <v>0</v>
      </c>
    </row>
    <row r="2" spans="1:12" s="1" customFormat="1" x14ac:dyDescent="0.25">
      <c r="A2" s="1" t="s">
        <v>1</v>
      </c>
    </row>
    <row r="3" spans="1:12" s="1" customFormat="1" x14ac:dyDescent="0.25">
      <c r="A3" s="1" t="s">
        <v>2</v>
      </c>
    </row>
    <row r="4" spans="1:12" s="1" customFormat="1" x14ac:dyDescent="0.25">
      <c r="A4" s="1" t="s">
        <v>3</v>
      </c>
      <c r="G4" s="62"/>
      <c r="H4" s="62"/>
    </row>
    <row r="5" spans="1:12" s="3" customFormat="1" ht="18.75" x14ac:dyDescent="0.3">
      <c r="A5" s="63" t="s">
        <v>4</v>
      </c>
      <c r="B5" s="63"/>
      <c r="C5" s="63"/>
      <c r="D5" s="63"/>
      <c r="E5" s="63"/>
      <c r="F5" s="63"/>
      <c r="G5" s="63"/>
      <c r="H5" s="63"/>
      <c r="I5" s="2"/>
      <c r="J5" s="2"/>
      <c r="K5" s="2"/>
    </row>
    <row r="6" spans="1:12" ht="18.75" customHeight="1" x14ac:dyDescent="0.25">
      <c r="G6" s="64" t="s">
        <v>5</v>
      </c>
      <c r="H6" s="64"/>
    </row>
    <row r="7" spans="1:12" hidden="1" x14ac:dyDescent="0.25">
      <c r="J7" s="5"/>
    </row>
    <row r="8" spans="1:12" hidden="1" x14ac:dyDescent="0.25"/>
    <row r="9" spans="1:12" s="6" customFormat="1" ht="12.75" x14ac:dyDescent="0.2">
      <c r="A9" s="65" t="s">
        <v>6</v>
      </c>
      <c r="B9" s="65" t="s">
        <v>7</v>
      </c>
      <c r="C9" s="66" t="s">
        <v>8</v>
      </c>
      <c r="D9" s="65" t="s">
        <v>9</v>
      </c>
      <c r="E9" s="65"/>
      <c r="F9" s="65"/>
      <c r="G9" s="66" t="s">
        <v>10</v>
      </c>
      <c r="H9" s="67" t="s">
        <v>11</v>
      </c>
    </row>
    <row r="10" spans="1:12" s="6" customFormat="1" ht="50.25" customHeight="1" x14ac:dyDescent="0.2">
      <c r="A10" s="65"/>
      <c r="B10" s="65"/>
      <c r="C10" s="66"/>
      <c r="D10" s="7" t="s">
        <v>12</v>
      </c>
      <c r="E10" s="8" t="s">
        <v>13</v>
      </c>
      <c r="F10" s="8" t="s">
        <v>14</v>
      </c>
      <c r="G10" s="66"/>
      <c r="H10" s="68"/>
    </row>
    <row r="11" spans="1:12" x14ac:dyDescent="0.25">
      <c r="A11" s="9">
        <v>1</v>
      </c>
      <c r="B11" s="9">
        <v>2</v>
      </c>
      <c r="C11" s="9">
        <v>3</v>
      </c>
      <c r="D11" s="9" t="s">
        <v>15</v>
      </c>
      <c r="E11" s="9">
        <v>5</v>
      </c>
      <c r="F11" s="9">
        <v>6</v>
      </c>
      <c r="G11" s="9">
        <v>7</v>
      </c>
      <c r="H11" s="9" t="s">
        <v>16</v>
      </c>
    </row>
    <row r="12" spans="1:12" s="14" customFormat="1" x14ac:dyDescent="0.25">
      <c r="A12" s="10">
        <v>1</v>
      </c>
      <c r="B12" s="11" t="s">
        <v>17</v>
      </c>
      <c r="C12" s="11"/>
      <c r="D12" s="12">
        <f>D13+D14</f>
        <v>5392000000</v>
      </c>
      <c r="E12" s="12">
        <f>E13+E14</f>
        <v>0</v>
      </c>
      <c r="F12" s="12">
        <f>F13+F14</f>
        <v>5392000000</v>
      </c>
      <c r="G12" s="12">
        <f>G13+G14</f>
        <v>5392000000</v>
      </c>
      <c r="H12" s="12">
        <f>H13+H14</f>
        <v>0</v>
      </c>
      <c r="I12" s="13"/>
      <c r="J12" s="13"/>
      <c r="K12" s="13"/>
      <c r="L12" s="13"/>
    </row>
    <row r="13" spans="1:12" s="21" customFormat="1" x14ac:dyDescent="0.25">
      <c r="A13" s="15" t="s">
        <v>18</v>
      </c>
      <c r="B13" s="16" t="s">
        <v>19</v>
      </c>
      <c r="C13" s="17">
        <v>13</v>
      </c>
      <c r="D13" s="18">
        <f>E13+F13</f>
        <v>4186000000</v>
      </c>
      <c r="E13" s="19">
        <v>0</v>
      </c>
      <c r="F13" s="20">
        <v>4186000000</v>
      </c>
      <c r="G13" s="20">
        <f>F13</f>
        <v>4186000000</v>
      </c>
      <c r="H13" s="20">
        <f>D13-G13</f>
        <v>0</v>
      </c>
    </row>
    <row r="14" spans="1:12" s="21" customFormat="1" x14ac:dyDescent="0.25">
      <c r="A14" s="15" t="s">
        <v>20</v>
      </c>
      <c r="B14" s="16" t="s">
        <v>21</v>
      </c>
      <c r="C14" s="17">
        <v>12</v>
      </c>
      <c r="D14" s="18">
        <f t="shared" ref="D14:D19" si="0">E14+F14</f>
        <v>1206000000</v>
      </c>
      <c r="E14" s="20"/>
      <c r="F14" s="22">
        <v>1206000000</v>
      </c>
      <c r="G14" s="22">
        <v>1206000000</v>
      </c>
      <c r="H14" s="20">
        <f t="shared" ref="H14:H19" si="1">D14-G14</f>
        <v>0</v>
      </c>
    </row>
    <row r="15" spans="1:12" s="21" customFormat="1" x14ac:dyDescent="0.25">
      <c r="A15" s="23">
        <v>2</v>
      </c>
      <c r="B15" s="24" t="s">
        <v>22</v>
      </c>
      <c r="C15" s="17"/>
      <c r="D15" s="18">
        <f t="shared" si="0"/>
        <v>0</v>
      </c>
      <c r="E15" s="20"/>
      <c r="F15" s="22"/>
      <c r="G15" s="20"/>
      <c r="H15" s="20">
        <f t="shared" si="1"/>
        <v>0</v>
      </c>
    </row>
    <row r="16" spans="1:12" s="21" customFormat="1" x14ac:dyDescent="0.25">
      <c r="A16" s="15" t="s">
        <v>18</v>
      </c>
      <c r="B16" s="25" t="s">
        <v>23</v>
      </c>
      <c r="C16" s="17"/>
      <c r="D16" s="18">
        <f t="shared" si="0"/>
        <v>7731000</v>
      </c>
      <c r="E16" s="20"/>
      <c r="F16" s="26">
        <v>7731000</v>
      </c>
      <c r="G16" s="20">
        <f>F16</f>
        <v>7731000</v>
      </c>
      <c r="H16" s="20">
        <f t="shared" si="1"/>
        <v>0</v>
      </c>
    </row>
    <row r="17" spans="1:8" s="21" customFormat="1" x14ac:dyDescent="0.25">
      <c r="A17" s="23">
        <v>3</v>
      </c>
      <c r="B17" s="24" t="s">
        <v>24</v>
      </c>
      <c r="C17" s="17"/>
      <c r="D17" s="18">
        <f t="shared" si="0"/>
        <v>0</v>
      </c>
      <c r="E17" s="20"/>
      <c r="F17" s="22"/>
      <c r="G17" s="20"/>
      <c r="H17" s="20">
        <f t="shared" si="1"/>
        <v>0</v>
      </c>
    </row>
    <row r="18" spans="1:8" s="21" customFormat="1" ht="31.5" x14ac:dyDescent="0.25">
      <c r="A18" s="15" t="s">
        <v>18</v>
      </c>
      <c r="B18" s="25" t="s">
        <v>25</v>
      </c>
      <c r="C18" s="17"/>
      <c r="D18" s="18">
        <f t="shared" si="0"/>
        <v>136209500</v>
      </c>
      <c r="E18" s="26">
        <v>69826500</v>
      </c>
      <c r="F18" s="26">
        <v>66383000</v>
      </c>
      <c r="G18" s="26">
        <v>100449500</v>
      </c>
      <c r="H18" s="20">
        <f t="shared" si="1"/>
        <v>35760000</v>
      </c>
    </row>
    <row r="19" spans="1:8" s="21" customFormat="1" x14ac:dyDescent="0.25">
      <c r="A19" s="15" t="s">
        <v>20</v>
      </c>
      <c r="B19" s="27" t="s">
        <v>26</v>
      </c>
      <c r="C19" s="17"/>
      <c r="D19" s="18">
        <f t="shared" si="0"/>
        <v>133294000</v>
      </c>
      <c r="E19" s="26"/>
      <c r="F19" s="26">
        <v>133294000</v>
      </c>
      <c r="G19" s="20">
        <f>D19</f>
        <v>133294000</v>
      </c>
      <c r="H19" s="20">
        <f t="shared" si="1"/>
        <v>0</v>
      </c>
    </row>
    <row r="21" spans="1:8" s="1" customFormat="1" x14ac:dyDescent="0.25">
      <c r="B21" s="28" t="s">
        <v>27</v>
      </c>
      <c r="D21" s="61" t="s">
        <v>28</v>
      </c>
      <c r="E21" s="61"/>
      <c r="G21" s="29" t="s">
        <v>29</v>
      </c>
      <c r="H21" s="29"/>
    </row>
    <row r="25" spans="1:8" x14ac:dyDescent="0.25">
      <c r="G25" s="61"/>
      <c r="H25" s="61"/>
    </row>
    <row r="26" spans="1:8" s="1" customFormat="1" x14ac:dyDescent="0.25">
      <c r="B26" s="28" t="s">
        <v>30</v>
      </c>
      <c r="D26" s="61" t="s">
        <v>31</v>
      </c>
      <c r="E26" s="61"/>
      <c r="G26" s="1" t="s">
        <v>32</v>
      </c>
    </row>
  </sheetData>
  <mergeCells count="12">
    <mergeCell ref="D21:E21"/>
    <mergeCell ref="G25:H25"/>
    <mergeCell ref="D26:E26"/>
    <mergeCell ref="G4:H4"/>
    <mergeCell ref="A5:H5"/>
    <mergeCell ref="G6:H6"/>
    <mergeCell ref="A9:A10"/>
    <mergeCell ref="B9:B10"/>
    <mergeCell ref="C9:C10"/>
    <mergeCell ref="D9:F9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76" zoomScale="95" zoomScaleNormal="95" workbookViewId="0">
      <selection activeCell="J85" sqref="J85:M85"/>
    </sheetView>
  </sheetViews>
  <sheetFormatPr defaultRowHeight="15.75" x14ac:dyDescent="0.25"/>
  <cols>
    <col min="1" max="4" width="6" customWidth="1"/>
    <col min="5" max="5" width="17.5" customWidth="1"/>
    <col min="7" max="7" width="12.75" customWidth="1"/>
    <col min="8" max="8" width="13.375" customWidth="1"/>
    <col min="9" max="9" width="12" customWidth="1"/>
    <col min="10" max="10" width="9.125" customWidth="1"/>
    <col min="11" max="11" width="10" customWidth="1"/>
    <col min="12" max="12" width="7.875" customWidth="1"/>
    <col min="13" max="13" width="7.25" customWidth="1"/>
    <col min="14" max="14" width="12.375" bestFit="1" customWidth="1"/>
    <col min="255" max="258" width="6" customWidth="1"/>
    <col min="259" max="259" width="17.5" customWidth="1"/>
    <col min="261" max="261" width="15" customWidth="1"/>
    <col min="262" max="262" width="12" customWidth="1"/>
    <col min="263" max="263" width="1.75" customWidth="1"/>
    <col min="264" max="264" width="1.5" customWidth="1"/>
    <col min="265" max="265" width="3.25" customWidth="1"/>
    <col min="266" max="266" width="5.5" customWidth="1"/>
    <col min="267" max="269" width="12" customWidth="1"/>
    <col min="511" max="514" width="6" customWidth="1"/>
    <col min="515" max="515" width="17.5" customWidth="1"/>
    <col min="517" max="517" width="15" customWidth="1"/>
    <col min="518" max="518" width="12" customWidth="1"/>
    <col min="519" max="519" width="1.75" customWidth="1"/>
    <col min="520" max="520" width="1.5" customWidth="1"/>
    <col min="521" max="521" width="3.25" customWidth="1"/>
    <col min="522" max="522" width="5.5" customWidth="1"/>
    <col min="523" max="525" width="12" customWidth="1"/>
    <col min="767" max="770" width="6" customWidth="1"/>
    <col min="771" max="771" width="17.5" customWidth="1"/>
    <col min="773" max="773" width="15" customWidth="1"/>
    <col min="774" max="774" width="12" customWidth="1"/>
    <col min="775" max="775" width="1.75" customWidth="1"/>
    <col min="776" max="776" width="1.5" customWidth="1"/>
    <col min="777" max="777" width="3.25" customWidth="1"/>
    <col min="778" max="778" width="5.5" customWidth="1"/>
    <col min="779" max="781" width="12" customWidth="1"/>
    <col min="1023" max="1026" width="6" customWidth="1"/>
    <col min="1027" max="1027" width="17.5" customWidth="1"/>
    <col min="1029" max="1029" width="15" customWidth="1"/>
    <col min="1030" max="1030" width="12" customWidth="1"/>
    <col min="1031" max="1031" width="1.75" customWidth="1"/>
    <col min="1032" max="1032" width="1.5" customWidth="1"/>
    <col min="1033" max="1033" width="3.25" customWidth="1"/>
    <col min="1034" max="1034" width="5.5" customWidth="1"/>
    <col min="1035" max="1037" width="12" customWidth="1"/>
    <col min="1279" max="1282" width="6" customWidth="1"/>
    <col min="1283" max="1283" width="17.5" customWidth="1"/>
    <col min="1285" max="1285" width="15" customWidth="1"/>
    <col min="1286" max="1286" width="12" customWidth="1"/>
    <col min="1287" max="1287" width="1.75" customWidth="1"/>
    <col min="1288" max="1288" width="1.5" customWidth="1"/>
    <col min="1289" max="1289" width="3.25" customWidth="1"/>
    <col min="1290" max="1290" width="5.5" customWidth="1"/>
    <col min="1291" max="1293" width="12" customWidth="1"/>
    <col min="1535" max="1538" width="6" customWidth="1"/>
    <col min="1539" max="1539" width="17.5" customWidth="1"/>
    <col min="1541" max="1541" width="15" customWidth="1"/>
    <col min="1542" max="1542" width="12" customWidth="1"/>
    <col min="1543" max="1543" width="1.75" customWidth="1"/>
    <col min="1544" max="1544" width="1.5" customWidth="1"/>
    <col min="1545" max="1545" width="3.25" customWidth="1"/>
    <col min="1546" max="1546" width="5.5" customWidth="1"/>
    <col min="1547" max="1549" width="12" customWidth="1"/>
    <col min="1791" max="1794" width="6" customWidth="1"/>
    <col min="1795" max="1795" width="17.5" customWidth="1"/>
    <col min="1797" max="1797" width="15" customWidth="1"/>
    <col min="1798" max="1798" width="12" customWidth="1"/>
    <col min="1799" max="1799" width="1.75" customWidth="1"/>
    <col min="1800" max="1800" width="1.5" customWidth="1"/>
    <col min="1801" max="1801" width="3.25" customWidth="1"/>
    <col min="1802" max="1802" width="5.5" customWidth="1"/>
    <col min="1803" max="1805" width="12" customWidth="1"/>
    <col min="2047" max="2050" width="6" customWidth="1"/>
    <col min="2051" max="2051" width="17.5" customWidth="1"/>
    <col min="2053" max="2053" width="15" customWidth="1"/>
    <col min="2054" max="2054" width="12" customWidth="1"/>
    <col min="2055" max="2055" width="1.75" customWidth="1"/>
    <col min="2056" max="2056" width="1.5" customWidth="1"/>
    <col min="2057" max="2057" width="3.25" customWidth="1"/>
    <col min="2058" max="2058" width="5.5" customWidth="1"/>
    <col min="2059" max="2061" width="12" customWidth="1"/>
    <col min="2303" max="2306" width="6" customWidth="1"/>
    <col min="2307" max="2307" width="17.5" customWidth="1"/>
    <col min="2309" max="2309" width="15" customWidth="1"/>
    <col min="2310" max="2310" width="12" customWidth="1"/>
    <col min="2311" max="2311" width="1.75" customWidth="1"/>
    <col min="2312" max="2312" width="1.5" customWidth="1"/>
    <col min="2313" max="2313" width="3.25" customWidth="1"/>
    <col min="2314" max="2314" width="5.5" customWidth="1"/>
    <col min="2315" max="2317" width="12" customWidth="1"/>
    <col min="2559" max="2562" width="6" customWidth="1"/>
    <col min="2563" max="2563" width="17.5" customWidth="1"/>
    <col min="2565" max="2565" width="15" customWidth="1"/>
    <col min="2566" max="2566" width="12" customWidth="1"/>
    <col min="2567" max="2567" width="1.75" customWidth="1"/>
    <col min="2568" max="2568" width="1.5" customWidth="1"/>
    <col min="2569" max="2569" width="3.25" customWidth="1"/>
    <col min="2570" max="2570" width="5.5" customWidth="1"/>
    <col min="2571" max="2573" width="12" customWidth="1"/>
    <col min="2815" max="2818" width="6" customWidth="1"/>
    <col min="2819" max="2819" width="17.5" customWidth="1"/>
    <col min="2821" max="2821" width="15" customWidth="1"/>
    <col min="2822" max="2822" width="12" customWidth="1"/>
    <col min="2823" max="2823" width="1.75" customWidth="1"/>
    <col min="2824" max="2824" width="1.5" customWidth="1"/>
    <col min="2825" max="2825" width="3.25" customWidth="1"/>
    <col min="2826" max="2826" width="5.5" customWidth="1"/>
    <col min="2827" max="2829" width="12" customWidth="1"/>
    <col min="3071" max="3074" width="6" customWidth="1"/>
    <col min="3075" max="3075" width="17.5" customWidth="1"/>
    <col min="3077" max="3077" width="15" customWidth="1"/>
    <col min="3078" max="3078" width="12" customWidth="1"/>
    <col min="3079" max="3079" width="1.75" customWidth="1"/>
    <col min="3080" max="3080" width="1.5" customWidth="1"/>
    <col min="3081" max="3081" width="3.25" customWidth="1"/>
    <col min="3082" max="3082" width="5.5" customWidth="1"/>
    <col min="3083" max="3085" width="12" customWidth="1"/>
    <col min="3327" max="3330" width="6" customWidth="1"/>
    <col min="3331" max="3331" width="17.5" customWidth="1"/>
    <col min="3333" max="3333" width="15" customWidth="1"/>
    <col min="3334" max="3334" width="12" customWidth="1"/>
    <col min="3335" max="3335" width="1.75" customWidth="1"/>
    <col min="3336" max="3336" width="1.5" customWidth="1"/>
    <col min="3337" max="3337" width="3.25" customWidth="1"/>
    <col min="3338" max="3338" width="5.5" customWidth="1"/>
    <col min="3339" max="3341" width="12" customWidth="1"/>
    <col min="3583" max="3586" width="6" customWidth="1"/>
    <col min="3587" max="3587" width="17.5" customWidth="1"/>
    <col min="3589" max="3589" width="15" customWidth="1"/>
    <col min="3590" max="3590" width="12" customWidth="1"/>
    <col min="3591" max="3591" width="1.75" customWidth="1"/>
    <col min="3592" max="3592" width="1.5" customWidth="1"/>
    <col min="3593" max="3593" width="3.25" customWidth="1"/>
    <col min="3594" max="3594" width="5.5" customWidth="1"/>
    <col min="3595" max="3597" width="12" customWidth="1"/>
    <col min="3839" max="3842" width="6" customWidth="1"/>
    <col min="3843" max="3843" width="17.5" customWidth="1"/>
    <col min="3845" max="3845" width="15" customWidth="1"/>
    <col min="3846" max="3846" width="12" customWidth="1"/>
    <col min="3847" max="3847" width="1.75" customWidth="1"/>
    <col min="3848" max="3848" width="1.5" customWidth="1"/>
    <col min="3849" max="3849" width="3.25" customWidth="1"/>
    <col min="3850" max="3850" width="5.5" customWidth="1"/>
    <col min="3851" max="3853" width="12" customWidth="1"/>
    <col min="4095" max="4098" width="6" customWidth="1"/>
    <col min="4099" max="4099" width="17.5" customWidth="1"/>
    <col min="4101" max="4101" width="15" customWidth="1"/>
    <col min="4102" max="4102" width="12" customWidth="1"/>
    <col min="4103" max="4103" width="1.75" customWidth="1"/>
    <col min="4104" max="4104" width="1.5" customWidth="1"/>
    <col min="4105" max="4105" width="3.25" customWidth="1"/>
    <col min="4106" max="4106" width="5.5" customWidth="1"/>
    <col min="4107" max="4109" width="12" customWidth="1"/>
    <col min="4351" max="4354" width="6" customWidth="1"/>
    <col min="4355" max="4355" width="17.5" customWidth="1"/>
    <col min="4357" max="4357" width="15" customWidth="1"/>
    <col min="4358" max="4358" width="12" customWidth="1"/>
    <col min="4359" max="4359" width="1.75" customWidth="1"/>
    <col min="4360" max="4360" width="1.5" customWidth="1"/>
    <col min="4361" max="4361" width="3.25" customWidth="1"/>
    <col min="4362" max="4362" width="5.5" customWidth="1"/>
    <col min="4363" max="4365" width="12" customWidth="1"/>
    <col min="4607" max="4610" width="6" customWidth="1"/>
    <col min="4611" max="4611" width="17.5" customWidth="1"/>
    <col min="4613" max="4613" width="15" customWidth="1"/>
    <col min="4614" max="4614" width="12" customWidth="1"/>
    <col min="4615" max="4615" width="1.75" customWidth="1"/>
    <col min="4616" max="4616" width="1.5" customWidth="1"/>
    <col min="4617" max="4617" width="3.25" customWidth="1"/>
    <col min="4618" max="4618" width="5.5" customWidth="1"/>
    <col min="4619" max="4621" width="12" customWidth="1"/>
    <col min="4863" max="4866" width="6" customWidth="1"/>
    <col min="4867" max="4867" width="17.5" customWidth="1"/>
    <col min="4869" max="4869" width="15" customWidth="1"/>
    <col min="4870" max="4870" width="12" customWidth="1"/>
    <col min="4871" max="4871" width="1.75" customWidth="1"/>
    <col min="4872" max="4872" width="1.5" customWidth="1"/>
    <col min="4873" max="4873" width="3.25" customWidth="1"/>
    <col min="4874" max="4874" width="5.5" customWidth="1"/>
    <col min="4875" max="4877" width="12" customWidth="1"/>
    <col min="5119" max="5122" width="6" customWidth="1"/>
    <col min="5123" max="5123" width="17.5" customWidth="1"/>
    <col min="5125" max="5125" width="15" customWidth="1"/>
    <col min="5126" max="5126" width="12" customWidth="1"/>
    <col min="5127" max="5127" width="1.75" customWidth="1"/>
    <col min="5128" max="5128" width="1.5" customWidth="1"/>
    <col min="5129" max="5129" width="3.25" customWidth="1"/>
    <col min="5130" max="5130" width="5.5" customWidth="1"/>
    <col min="5131" max="5133" width="12" customWidth="1"/>
    <col min="5375" max="5378" width="6" customWidth="1"/>
    <col min="5379" max="5379" width="17.5" customWidth="1"/>
    <col min="5381" max="5381" width="15" customWidth="1"/>
    <col min="5382" max="5382" width="12" customWidth="1"/>
    <col min="5383" max="5383" width="1.75" customWidth="1"/>
    <col min="5384" max="5384" width="1.5" customWidth="1"/>
    <col min="5385" max="5385" width="3.25" customWidth="1"/>
    <col min="5386" max="5386" width="5.5" customWidth="1"/>
    <col min="5387" max="5389" width="12" customWidth="1"/>
    <col min="5631" max="5634" width="6" customWidth="1"/>
    <col min="5635" max="5635" width="17.5" customWidth="1"/>
    <col min="5637" max="5637" width="15" customWidth="1"/>
    <col min="5638" max="5638" width="12" customWidth="1"/>
    <col min="5639" max="5639" width="1.75" customWidth="1"/>
    <col min="5640" max="5640" width="1.5" customWidth="1"/>
    <col min="5641" max="5641" width="3.25" customWidth="1"/>
    <col min="5642" max="5642" width="5.5" customWidth="1"/>
    <col min="5643" max="5645" width="12" customWidth="1"/>
    <col min="5887" max="5890" width="6" customWidth="1"/>
    <col min="5891" max="5891" width="17.5" customWidth="1"/>
    <col min="5893" max="5893" width="15" customWidth="1"/>
    <col min="5894" max="5894" width="12" customWidth="1"/>
    <col min="5895" max="5895" width="1.75" customWidth="1"/>
    <col min="5896" max="5896" width="1.5" customWidth="1"/>
    <col min="5897" max="5897" width="3.25" customWidth="1"/>
    <col min="5898" max="5898" width="5.5" customWidth="1"/>
    <col min="5899" max="5901" width="12" customWidth="1"/>
    <col min="6143" max="6146" width="6" customWidth="1"/>
    <col min="6147" max="6147" width="17.5" customWidth="1"/>
    <col min="6149" max="6149" width="15" customWidth="1"/>
    <col min="6150" max="6150" width="12" customWidth="1"/>
    <col min="6151" max="6151" width="1.75" customWidth="1"/>
    <col min="6152" max="6152" width="1.5" customWidth="1"/>
    <col min="6153" max="6153" width="3.25" customWidth="1"/>
    <col min="6154" max="6154" width="5.5" customWidth="1"/>
    <col min="6155" max="6157" width="12" customWidth="1"/>
    <col min="6399" max="6402" width="6" customWidth="1"/>
    <col min="6403" max="6403" width="17.5" customWidth="1"/>
    <col min="6405" max="6405" width="15" customWidth="1"/>
    <col min="6406" max="6406" width="12" customWidth="1"/>
    <col min="6407" max="6407" width="1.75" customWidth="1"/>
    <col min="6408" max="6408" width="1.5" customWidth="1"/>
    <col min="6409" max="6409" width="3.25" customWidth="1"/>
    <col min="6410" max="6410" width="5.5" customWidth="1"/>
    <col min="6411" max="6413" width="12" customWidth="1"/>
    <col min="6655" max="6658" width="6" customWidth="1"/>
    <col min="6659" max="6659" width="17.5" customWidth="1"/>
    <col min="6661" max="6661" width="15" customWidth="1"/>
    <col min="6662" max="6662" width="12" customWidth="1"/>
    <col min="6663" max="6663" width="1.75" customWidth="1"/>
    <col min="6664" max="6664" width="1.5" customWidth="1"/>
    <col min="6665" max="6665" width="3.25" customWidth="1"/>
    <col min="6666" max="6666" width="5.5" customWidth="1"/>
    <col min="6667" max="6669" width="12" customWidth="1"/>
    <col min="6911" max="6914" width="6" customWidth="1"/>
    <col min="6915" max="6915" width="17.5" customWidth="1"/>
    <col min="6917" max="6917" width="15" customWidth="1"/>
    <col min="6918" max="6918" width="12" customWidth="1"/>
    <col min="6919" max="6919" width="1.75" customWidth="1"/>
    <col min="6920" max="6920" width="1.5" customWidth="1"/>
    <col min="6921" max="6921" width="3.25" customWidth="1"/>
    <col min="6922" max="6922" width="5.5" customWidth="1"/>
    <col min="6923" max="6925" width="12" customWidth="1"/>
    <col min="7167" max="7170" width="6" customWidth="1"/>
    <col min="7171" max="7171" width="17.5" customWidth="1"/>
    <col min="7173" max="7173" width="15" customWidth="1"/>
    <col min="7174" max="7174" width="12" customWidth="1"/>
    <col min="7175" max="7175" width="1.75" customWidth="1"/>
    <col min="7176" max="7176" width="1.5" customWidth="1"/>
    <col min="7177" max="7177" width="3.25" customWidth="1"/>
    <col min="7178" max="7178" width="5.5" customWidth="1"/>
    <col min="7179" max="7181" width="12" customWidth="1"/>
    <col min="7423" max="7426" width="6" customWidth="1"/>
    <col min="7427" max="7427" width="17.5" customWidth="1"/>
    <col min="7429" max="7429" width="15" customWidth="1"/>
    <col min="7430" max="7430" width="12" customWidth="1"/>
    <col min="7431" max="7431" width="1.75" customWidth="1"/>
    <col min="7432" max="7432" width="1.5" customWidth="1"/>
    <col min="7433" max="7433" width="3.25" customWidth="1"/>
    <col min="7434" max="7434" width="5.5" customWidth="1"/>
    <col min="7435" max="7437" width="12" customWidth="1"/>
    <col min="7679" max="7682" width="6" customWidth="1"/>
    <col min="7683" max="7683" width="17.5" customWidth="1"/>
    <col min="7685" max="7685" width="15" customWidth="1"/>
    <col min="7686" max="7686" width="12" customWidth="1"/>
    <col min="7687" max="7687" width="1.75" customWidth="1"/>
    <col min="7688" max="7688" width="1.5" customWidth="1"/>
    <col min="7689" max="7689" width="3.25" customWidth="1"/>
    <col min="7690" max="7690" width="5.5" customWidth="1"/>
    <col min="7691" max="7693" width="12" customWidth="1"/>
    <col min="7935" max="7938" width="6" customWidth="1"/>
    <col min="7939" max="7939" width="17.5" customWidth="1"/>
    <col min="7941" max="7941" width="15" customWidth="1"/>
    <col min="7942" max="7942" width="12" customWidth="1"/>
    <col min="7943" max="7943" width="1.75" customWidth="1"/>
    <col min="7944" max="7944" width="1.5" customWidth="1"/>
    <col min="7945" max="7945" width="3.25" customWidth="1"/>
    <col min="7946" max="7946" width="5.5" customWidth="1"/>
    <col min="7947" max="7949" width="12" customWidth="1"/>
    <col min="8191" max="8194" width="6" customWidth="1"/>
    <col min="8195" max="8195" width="17.5" customWidth="1"/>
    <col min="8197" max="8197" width="15" customWidth="1"/>
    <col min="8198" max="8198" width="12" customWidth="1"/>
    <col min="8199" max="8199" width="1.75" customWidth="1"/>
    <col min="8200" max="8200" width="1.5" customWidth="1"/>
    <col min="8201" max="8201" width="3.25" customWidth="1"/>
    <col min="8202" max="8202" width="5.5" customWidth="1"/>
    <col min="8203" max="8205" width="12" customWidth="1"/>
    <col min="8447" max="8450" width="6" customWidth="1"/>
    <col min="8451" max="8451" width="17.5" customWidth="1"/>
    <col min="8453" max="8453" width="15" customWidth="1"/>
    <col min="8454" max="8454" width="12" customWidth="1"/>
    <col min="8455" max="8455" width="1.75" customWidth="1"/>
    <col min="8456" max="8456" width="1.5" customWidth="1"/>
    <col min="8457" max="8457" width="3.25" customWidth="1"/>
    <col min="8458" max="8458" width="5.5" customWidth="1"/>
    <col min="8459" max="8461" width="12" customWidth="1"/>
    <col min="8703" max="8706" width="6" customWidth="1"/>
    <col min="8707" max="8707" width="17.5" customWidth="1"/>
    <col min="8709" max="8709" width="15" customWidth="1"/>
    <col min="8710" max="8710" width="12" customWidth="1"/>
    <col min="8711" max="8711" width="1.75" customWidth="1"/>
    <col min="8712" max="8712" width="1.5" customWidth="1"/>
    <col min="8713" max="8713" width="3.25" customWidth="1"/>
    <col min="8714" max="8714" width="5.5" customWidth="1"/>
    <col min="8715" max="8717" width="12" customWidth="1"/>
    <col min="8959" max="8962" width="6" customWidth="1"/>
    <col min="8963" max="8963" width="17.5" customWidth="1"/>
    <col min="8965" max="8965" width="15" customWidth="1"/>
    <col min="8966" max="8966" width="12" customWidth="1"/>
    <col min="8967" max="8967" width="1.75" customWidth="1"/>
    <col min="8968" max="8968" width="1.5" customWidth="1"/>
    <col min="8969" max="8969" width="3.25" customWidth="1"/>
    <col min="8970" max="8970" width="5.5" customWidth="1"/>
    <col min="8971" max="8973" width="12" customWidth="1"/>
    <col min="9215" max="9218" width="6" customWidth="1"/>
    <col min="9219" max="9219" width="17.5" customWidth="1"/>
    <col min="9221" max="9221" width="15" customWidth="1"/>
    <col min="9222" max="9222" width="12" customWidth="1"/>
    <col min="9223" max="9223" width="1.75" customWidth="1"/>
    <col min="9224" max="9224" width="1.5" customWidth="1"/>
    <col min="9225" max="9225" width="3.25" customWidth="1"/>
    <col min="9226" max="9226" width="5.5" customWidth="1"/>
    <col min="9227" max="9229" width="12" customWidth="1"/>
    <col min="9471" max="9474" width="6" customWidth="1"/>
    <col min="9475" max="9475" width="17.5" customWidth="1"/>
    <col min="9477" max="9477" width="15" customWidth="1"/>
    <col min="9478" max="9478" width="12" customWidth="1"/>
    <col min="9479" max="9479" width="1.75" customWidth="1"/>
    <col min="9480" max="9480" width="1.5" customWidth="1"/>
    <col min="9481" max="9481" width="3.25" customWidth="1"/>
    <col min="9482" max="9482" width="5.5" customWidth="1"/>
    <col min="9483" max="9485" width="12" customWidth="1"/>
    <col min="9727" max="9730" width="6" customWidth="1"/>
    <col min="9731" max="9731" width="17.5" customWidth="1"/>
    <col min="9733" max="9733" width="15" customWidth="1"/>
    <col min="9734" max="9734" width="12" customWidth="1"/>
    <col min="9735" max="9735" width="1.75" customWidth="1"/>
    <col min="9736" max="9736" width="1.5" customWidth="1"/>
    <col min="9737" max="9737" width="3.25" customWidth="1"/>
    <col min="9738" max="9738" width="5.5" customWidth="1"/>
    <col min="9739" max="9741" width="12" customWidth="1"/>
    <col min="9983" max="9986" width="6" customWidth="1"/>
    <col min="9987" max="9987" width="17.5" customWidth="1"/>
    <col min="9989" max="9989" width="15" customWidth="1"/>
    <col min="9990" max="9990" width="12" customWidth="1"/>
    <col min="9991" max="9991" width="1.75" customWidth="1"/>
    <col min="9992" max="9992" width="1.5" customWidth="1"/>
    <col min="9993" max="9993" width="3.25" customWidth="1"/>
    <col min="9994" max="9994" width="5.5" customWidth="1"/>
    <col min="9995" max="9997" width="12" customWidth="1"/>
    <col min="10239" max="10242" width="6" customWidth="1"/>
    <col min="10243" max="10243" width="17.5" customWidth="1"/>
    <col min="10245" max="10245" width="15" customWidth="1"/>
    <col min="10246" max="10246" width="12" customWidth="1"/>
    <col min="10247" max="10247" width="1.75" customWidth="1"/>
    <col min="10248" max="10248" width="1.5" customWidth="1"/>
    <col min="10249" max="10249" width="3.25" customWidth="1"/>
    <col min="10250" max="10250" width="5.5" customWidth="1"/>
    <col min="10251" max="10253" width="12" customWidth="1"/>
    <col min="10495" max="10498" width="6" customWidth="1"/>
    <col min="10499" max="10499" width="17.5" customWidth="1"/>
    <col min="10501" max="10501" width="15" customWidth="1"/>
    <col min="10502" max="10502" width="12" customWidth="1"/>
    <col min="10503" max="10503" width="1.75" customWidth="1"/>
    <col min="10504" max="10504" width="1.5" customWidth="1"/>
    <col min="10505" max="10505" width="3.25" customWidth="1"/>
    <col min="10506" max="10506" width="5.5" customWidth="1"/>
    <col min="10507" max="10509" width="12" customWidth="1"/>
    <col min="10751" max="10754" width="6" customWidth="1"/>
    <col min="10755" max="10755" width="17.5" customWidth="1"/>
    <col min="10757" max="10757" width="15" customWidth="1"/>
    <col min="10758" max="10758" width="12" customWidth="1"/>
    <col min="10759" max="10759" width="1.75" customWidth="1"/>
    <col min="10760" max="10760" width="1.5" customWidth="1"/>
    <col min="10761" max="10761" width="3.25" customWidth="1"/>
    <col min="10762" max="10762" width="5.5" customWidth="1"/>
    <col min="10763" max="10765" width="12" customWidth="1"/>
    <col min="11007" max="11010" width="6" customWidth="1"/>
    <col min="11011" max="11011" width="17.5" customWidth="1"/>
    <col min="11013" max="11013" width="15" customWidth="1"/>
    <col min="11014" max="11014" width="12" customWidth="1"/>
    <col min="11015" max="11015" width="1.75" customWidth="1"/>
    <col min="11016" max="11016" width="1.5" customWidth="1"/>
    <col min="11017" max="11017" width="3.25" customWidth="1"/>
    <col min="11018" max="11018" width="5.5" customWidth="1"/>
    <col min="11019" max="11021" width="12" customWidth="1"/>
    <col min="11263" max="11266" width="6" customWidth="1"/>
    <col min="11267" max="11267" width="17.5" customWidth="1"/>
    <col min="11269" max="11269" width="15" customWidth="1"/>
    <col min="11270" max="11270" width="12" customWidth="1"/>
    <col min="11271" max="11271" width="1.75" customWidth="1"/>
    <col min="11272" max="11272" width="1.5" customWidth="1"/>
    <col min="11273" max="11273" width="3.25" customWidth="1"/>
    <col min="11274" max="11274" width="5.5" customWidth="1"/>
    <col min="11275" max="11277" width="12" customWidth="1"/>
    <col min="11519" max="11522" width="6" customWidth="1"/>
    <col min="11523" max="11523" width="17.5" customWidth="1"/>
    <col min="11525" max="11525" width="15" customWidth="1"/>
    <col min="11526" max="11526" width="12" customWidth="1"/>
    <col min="11527" max="11527" width="1.75" customWidth="1"/>
    <col min="11528" max="11528" width="1.5" customWidth="1"/>
    <col min="11529" max="11529" width="3.25" customWidth="1"/>
    <col min="11530" max="11530" width="5.5" customWidth="1"/>
    <col min="11531" max="11533" width="12" customWidth="1"/>
    <col min="11775" max="11778" width="6" customWidth="1"/>
    <col min="11779" max="11779" width="17.5" customWidth="1"/>
    <col min="11781" max="11781" width="15" customWidth="1"/>
    <col min="11782" max="11782" width="12" customWidth="1"/>
    <col min="11783" max="11783" width="1.75" customWidth="1"/>
    <col min="11784" max="11784" width="1.5" customWidth="1"/>
    <col min="11785" max="11785" width="3.25" customWidth="1"/>
    <col min="11786" max="11786" width="5.5" customWidth="1"/>
    <col min="11787" max="11789" width="12" customWidth="1"/>
    <col min="12031" max="12034" width="6" customWidth="1"/>
    <col min="12035" max="12035" width="17.5" customWidth="1"/>
    <col min="12037" max="12037" width="15" customWidth="1"/>
    <col min="12038" max="12038" width="12" customWidth="1"/>
    <col min="12039" max="12039" width="1.75" customWidth="1"/>
    <col min="12040" max="12040" width="1.5" customWidth="1"/>
    <col min="12041" max="12041" width="3.25" customWidth="1"/>
    <col min="12042" max="12042" width="5.5" customWidth="1"/>
    <col min="12043" max="12045" width="12" customWidth="1"/>
    <col min="12287" max="12290" width="6" customWidth="1"/>
    <col min="12291" max="12291" width="17.5" customWidth="1"/>
    <col min="12293" max="12293" width="15" customWidth="1"/>
    <col min="12294" max="12294" width="12" customWidth="1"/>
    <col min="12295" max="12295" width="1.75" customWidth="1"/>
    <col min="12296" max="12296" width="1.5" customWidth="1"/>
    <col min="12297" max="12297" width="3.25" customWidth="1"/>
    <col min="12298" max="12298" width="5.5" customWidth="1"/>
    <col min="12299" max="12301" width="12" customWidth="1"/>
    <col min="12543" max="12546" width="6" customWidth="1"/>
    <col min="12547" max="12547" width="17.5" customWidth="1"/>
    <col min="12549" max="12549" width="15" customWidth="1"/>
    <col min="12550" max="12550" width="12" customWidth="1"/>
    <col min="12551" max="12551" width="1.75" customWidth="1"/>
    <col min="12552" max="12552" width="1.5" customWidth="1"/>
    <col min="12553" max="12553" width="3.25" customWidth="1"/>
    <col min="12554" max="12554" width="5.5" customWidth="1"/>
    <col min="12555" max="12557" width="12" customWidth="1"/>
    <col min="12799" max="12802" width="6" customWidth="1"/>
    <col min="12803" max="12803" width="17.5" customWidth="1"/>
    <col min="12805" max="12805" width="15" customWidth="1"/>
    <col min="12806" max="12806" width="12" customWidth="1"/>
    <col min="12807" max="12807" width="1.75" customWidth="1"/>
    <col min="12808" max="12808" width="1.5" customWidth="1"/>
    <col min="12809" max="12809" width="3.25" customWidth="1"/>
    <col min="12810" max="12810" width="5.5" customWidth="1"/>
    <col min="12811" max="12813" width="12" customWidth="1"/>
    <col min="13055" max="13058" width="6" customWidth="1"/>
    <col min="13059" max="13059" width="17.5" customWidth="1"/>
    <col min="13061" max="13061" width="15" customWidth="1"/>
    <col min="13062" max="13062" width="12" customWidth="1"/>
    <col min="13063" max="13063" width="1.75" customWidth="1"/>
    <col min="13064" max="13064" width="1.5" customWidth="1"/>
    <col min="13065" max="13065" width="3.25" customWidth="1"/>
    <col min="13066" max="13066" width="5.5" customWidth="1"/>
    <col min="13067" max="13069" width="12" customWidth="1"/>
    <col min="13311" max="13314" width="6" customWidth="1"/>
    <col min="13315" max="13315" width="17.5" customWidth="1"/>
    <col min="13317" max="13317" width="15" customWidth="1"/>
    <col min="13318" max="13318" width="12" customWidth="1"/>
    <col min="13319" max="13319" width="1.75" customWidth="1"/>
    <col min="13320" max="13320" width="1.5" customWidth="1"/>
    <col min="13321" max="13321" width="3.25" customWidth="1"/>
    <col min="13322" max="13322" width="5.5" customWidth="1"/>
    <col min="13323" max="13325" width="12" customWidth="1"/>
    <col min="13567" max="13570" width="6" customWidth="1"/>
    <col min="13571" max="13571" width="17.5" customWidth="1"/>
    <col min="13573" max="13573" width="15" customWidth="1"/>
    <col min="13574" max="13574" width="12" customWidth="1"/>
    <col min="13575" max="13575" width="1.75" customWidth="1"/>
    <col min="13576" max="13576" width="1.5" customWidth="1"/>
    <col min="13577" max="13577" width="3.25" customWidth="1"/>
    <col min="13578" max="13578" width="5.5" customWidth="1"/>
    <col min="13579" max="13581" width="12" customWidth="1"/>
    <col min="13823" max="13826" width="6" customWidth="1"/>
    <col min="13827" max="13827" width="17.5" customWidth="1"/>
    <col min="13829" max="13829" width="15" customWidth="1"/>
    <col min="13830" max="13830" width="12" customWidth="1"/>
    <col min="13831" max="13831" width="1.75" customWidth="1"/>
    <col min="13832" max="13832" width="1.5" customWidth="1"/>
    <col min="13833" max="13833" width="3.25" customWidth="1"/>
    <col min="13834" max="13834" width="5.5" customWidth="1"/>
    <col min="13835" max="13837" width="12" customWidth="1"/>
    <col min="14079" max="14082" width="6" customWidth="1"/>
    <col min="14083" max="14083" width="17.5" customWidth="1"/>
    <col min="14085" max="14085" width="15" customWidth="1"/>
    <col min="14086" max="14086" width="12" customWidth="1"/>
    <col min="14087" max="14087" width="1.75" customWidth="1"/>
    <col min="14088" max="14088" width="1.5" customWidth="1"/>
    <col min="14089" max="14089" width="3.25" customWidth="1"/>
    <col min="14090" max="14090" width="5.5" customWidth="1"/>
    <col min="14091" max="14093" width="12" customWidth="1"/>
    <col min="14335" max="14338" width="6" customWidth="1"/>
    <col min="14339" max="14339" width="17.5" customWidth="1"/>
    <col min="14341" max="14341" width="15" customWidth="1"/>
    <col min="14342" max="14342" width="12" customWidth="1"/>
    <col min="14343" max="14343" width="1.75" customWidth="1"/>
    <col min="14344" max="14344" width="1.5" customWidth="1"/>
    <col min="14345" max="14345" width="3.25" customWidth="1"/>
    <col min="14346" max="14346" width="5.5" customWidth="1"/>
    <col min="14347" max="14349" width="12" customWidth="1"/>
    <col min="14591" max="14594" width="6" customWidth="1"/>
    <col min="14595" max="14595" width="17.5" customWidth="1"/>
    <col min="14597" max="14597" width="15" customWidth="1"/>
    <col min="14598" max="14598" width="12" customWidth="1"/>
    <col min="14599" max="14599" width="1.75" customWidth="1"/>
    <col min="14600" max="14600" width="1.5" customWidth="1"/>
    <col min="14601" max="14601" width="3.25" customWidth="1"/>
    <col min="14602" max="14602" width="5.5" customWidth="1"/>
    <col min="14603" max="14605" width="12" customWidth="1"/>
    <col min="14847" max="14850" width="6" customWidth="1"/>
    <col min="14851" max="14851" width="17.5" customWidth="1"/>
    <col min="14853" max="14853" width="15" customWidth="1"/>
    <col min="14854" max="14854" width="12" customWidth="1"/>
    <col min="14855" max="14855" width="1.75" customWidth="1"/>
    <col min="14856" max="14856" width="1.5" customWidth="1"/>
    <col min="14857" max="14857" width="3.25" customWidth="1"/>
    <col min="14858" max="14858" width="5.5" customWidth="1"/>
    <col min="14859" max="14861" width="12" customWidth="1"/>
    <col min="15103" max="15106" width="6" customWidth="1"/>
    <col min="15107" max="15107" width="17.5" customWidth="1"/>
    <col min="15109" max="15109" width="15" customWidth="1"/>
    <col min="15110" max="15110" width="12" customWidth="1"/>
    <col min="15111" max="15111" width="1.75" customWidth="1"/>
    <col min="15112" max="15112" width="1.5" customWidth="1"/>
    <col min="15113" max="15113" width="3.25" customWidth="1"/>
    <col min="15114" max="15114" width="5.5" customWidth="1"/>
    <col min="15115" max="15117" width="12" customWidth="1"/>
    <col min="15359" max="15362" width="6" customWidth="1"/>
    <col min="15363" max="15363" width="17.5" customWidth="1"/>
    <col min="15365" max="15365" width="15" customWidth="1"/>
    <col min="15366" max="15366" width="12" customWidth="1"/>
    <col min="15367" max="15367" width="1.75" customWidth="1"/>
    <col min="15368" max="15368" width="1.5" customWidth="1"/>
    <col min="15369" max="15369" width="3.25" customWidth="1"/>
    <col min="15370" max="15370" width="5.5" customWidth="1"/>
    <col min="15371" max="15373" width="12" customWidth="1"/>
    <col min="15615" max="15618" width="6" customWidth="1"/>
    <col min="15619" max="15619" width="17.5" customWidth="1"/>
    <col min="15621" max="15621" width="15" customWidth="1"/>
    <col min="15622" max="15622" width="12" customWidth="1"/>
    <col min="15623" max="15623" width="1.75" customWidth="1"/>
    <col min="15624" max="15624" width="1.5" customWidth="1"/>
    <col min="15625" max="15625" width="3.25" customWidth="1"/>
    <col min="15626" max="15626" width="5.5" customWidth="1"/>
    <col min="15627" max="15629" width="12" customWidth="1"/>
    <col min="15871" max="15874" width="6" customWidth="1"/>
    <col min="15875" max="15875" width="17.5" customWidth="1"/>
    <col min="15877" max="15877" width="15" customWidth="1"/>
    <col min="15878" max="15878" width="12" customWidth="1"/>
    <col min="15879" max="15879" width="1.75" customWidth="1"/>
    <col min="15880" max="15880" width="1.5" customWidth="1"/>
    <col min="15881" max="15881" width="3.25" customWidth="1"/>
    <col min="15882" max="15882" width="5.5" customWidth="1"/>
    <col min="15883" max="15885" width="12" customWidth="1"/>
    <col min="16127" max="16130" width="6" customWidth="1"/>
    <col min="16131" max="16131" width="17.5" customWidth="1"/>
    <col min="16133" max="16133" width="15" customWidth="1"/>
    <col min="16134" max="16134" width="12" customWidth="1"/>
    <col min="16135" max="16135" width="1.75" customWidth="1"/>
    <col min="16136" max="16136" width="1.5" customWidth="1"/>
    <col min="16137" max="16137" width="3.25" customWidth="1"/>
    <col min="16138" max="16138" width="5.5" customWidth="1"/>
    <col min="16139" max="16141" width="12" customWidth="1"/>
  </cols>
  <sheetData>
    <row r="1" spans="1:14" ht="16.7" customHeight="1" x14ac:dyDescent="0.2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70"/>
      <c r="M1" s="70"/>
    </row>
    <row r="2" spans="1:14" ht="16.7" customHeight="1" x14ac:dyDescent="0.25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71"/>
      <c r="L2" s="71"/>
      <c r="M2" s="71"/>
    </row>
    <row r="3" spans="1:14" ht="9" customHeight="1" x14ac:dyDescent="0.25">
      <c r="A3" s="69" t="s">
        <v>35</v>
      </c>
      <c r="B3" s="69"/>
      <c r="C3" s="69"/>
      <c r="D3" s="69"/>
      <c r="E3" s="69"/>
      <c r="F3" s="69"/>
      <c r="G3" s="69"/>
      <c r="H3" s="69"/>
      <c r="I3" s="69"/>
      <c r="J3" s="69"/>
      <c r="K3" s="71"/>
      <c r="L3" s="71"/>
      <c r="M3" s="71"/>
    </row>
    <row r="4" spans="1:14" ht="7.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30"/>
      <c r="L4" s="30"/>
      <c r="M4" s="30"/>
    </row>
    <row r="5" spans="1:14" ht="30.2" customHeight="1" x14ac:dyDescent="0.25">
      <c r="A5" s="72" t="s">
        <v>169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ht="16.7" customHeight="1" x14ac:dyDescent="0.25">
      <c r="A6" s="77" t="s">
        <v>170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s="46" customFormat="1" ht="16.7" customHeight="1" x14ac:dyDescent="0.25">
      <c r="A7" s="48"/>
      <c r="B7" s="48"/>
      <c r="C7" s="48"/>
      <c r="D7" s="48"/>
      <c r="E7" s="48"/>
      <c r="G7" s="48" t="s">
        <v>180</v>
      </c>
      <c r="H7" s="48" t="s">
        <v>181</v>
      </c>
      <c r="I7" s="48"/>
      <c r="J7" s="48"/>
      <c r="K7" s="48"/>
      <c r="L7" s="48"/>
      <c r="M7" s="48"/>
    </row>
    <row r="8" spans="1:14" ht="18.2" customHeight="1" x14ac:dyDescent="0.25">
      <c r="A8" s="75" t="s">
        <v>36</v>
      </c>
      <c r="B8" s="75" t="s">
        <v>37</v>
      </c>
      <c r="C8" s="75" t="s">
        <v>38</v>
      </c>
      <c r="D8" s="75" t="s">
        <v>39</v>
      </c>
      <c r="E8" s="75" t="s">
        <v>40</v>
      </c>
      <c r="F8" s="75"/>
      <c r="G8" s="75" t="s">
        <v>12</v>
      </c>
      <c r="H8" s="75" t="s">
        <v>41</v>
      </c>
      <c r="I8" s="75"/>
      <c r="J8" s="75"/>
      <c r="K8" s="75"/>
      <c r="L8" s="75" t="s">
        <v>173</v>
      </c>
      <c r="M8" s="75" t="s">
        <v>173</v>
      </c>
    </row>
    <row r="9" spans="1:14" ht="30.95" customHeight="1" x14ac:dyDescent="0.25">
      <c r="A9" s="75"/>
      <c r="B9" s="75"/>
      <c r="C9" s="75"/>
      <c r="D9" s="75"/>
      <c r="E9" s="75"/>
      <c r="F9" s="75"/>
      <c r="G9" s="75"/>
      <c r="H9" s="32" t="s">
        <v>12</v>
      </c>
      <c r="I9" s="32" t="s">
        <v>171</v>
      </c>
      <c r="J9" s="32" t="s">
        <v>172</v>
      </c>
      <c r="K9" s="32" t="s">
        <v>23</v>
      </c>
      <c r="L9" s="75"/>
      <c r="M9" s="75"/>
    </row>
    <row r="10" spans="1:14" ht="17.45" customHeight="1" x14ac:dyDescent="0.25">
      <c r="A10" s="33" t="s">
        <v>42</v>
      </c>
      <c r="B10" s="33" t="s">
        <v>43</v>
      </c>
      <c r="C10" s="33" t="s">
        <v>44</v>
      </c>
      <c r="D10" s="33" t="s">
        <v>45</v>
      </c>
      <c r="E10" s="75" t="s">
        <v>46</v>
      </c>
      <c r="F10" s="75"/>
      <c r="G10" s="33">
        <v>1</v>
      </c>
      <c r="H10" s="33">
        <v>2</v>
      </c>
      <c r="I10" s="33">
        <v>3</v>
      </c>
      <c r="J10" s="33">
        <v>4</v>
      </c>
      <c r="K10" s="33">
        <v>5</v>
      </c>
      <c r="L10" s="33">
        <v>6</v>
      </c>
      <c r="M10" s="33">
        <v>7</v>
      </c>
    </row>
    <row r="11" spans="1:14" ht="24.75" customHeight="1" x14ac:dyDescent="0.25">
      <c r="A11" s="34"/>
      <c r="B11" s="34"/>
      <c r="C11" s="34"/>
      <c r="D11" s="34"/>
      <c r="E11" s="73" t="s">
        <v>47</v>
      </c>
      <c r="F11" s="73"/>
      <c r="G11" s="35">
        <f>H11</f>
        <v>4269092000</v>
      </c>
      <c r="H11" s="35">
        <f>SUM(I11:K11)</f>
        <v>4269092000</v>
      </c>
      <c r="I11" s="35">
        <v>4186000000</v>
      </c>
      <c r="J11" s="35">
        <v>75361000</v>
      </c>
      <c r="K11" s="36">
        <f>K12</f>
        <v>7731000</v>
      </c>
      <c r="L11" s="36">
        <v>0</v>
      </c>
      <c r="M11" s="36">
        <v>0</v>
      </c>
      <c r="N11" s="31"/>
    </row>
    <row r="12" spans="1:14" ht="18.2" customHeight="1" x14ac:dyDescent="0.25">
      <c r="A12" s="37" t="s">
        <v>48</v>
      </c>
      <c r="B12" s="37" t="s">
        <v>49</v>
      </c>
      <c r="C12" s="34"/>
      <c r="D12" s="38"/>
      <c r="E12" s="76"/>
      <c r="F12" s="76"/>
      <c r="G12" s="35">
        <f t="shared" ref="G12:G75" si="0">H12</f>
        <v>4269092000</v>
      </c>
      <c r="H12" s="35">
        <f t="shared" ref="H12:H75" si="1">SUM(I12:K12)</f>
        <v>4269092000</v>
      </c>
      <c r="I12" s="35">
        <v>4186000000</v>
      </c>
      <c r="J12" s="35">
        <v>75361000</v>
      </c>
      <c r="K12" s="36">
        <f>K13+K15+K17+K28+K31+K34+K36+K41+K43+K47+K49+K53+K55+K58+K62+K64</f>
        <v>7731000</v>
      </c>
      <c r="L12" s="36">
        <v>0</v>
      </c>
      <c r="M12" s="36">
        <v>0</v>
      </c>
    </row>
    <row r="13" spans="1:14" ht="18.2" customHeight="1" x14ac:dyDescent="0.25">
      <c r="A13" s="39"/>
      <c r="B13" s="39"/>
      <c r="C13" s="37" t="s">
        <v>50</v>
      </c>
      <c r="D13" s="39"/>
      <c r="E13" s="73" t="s">
        <v>51</v>
      </c>
      <c r="F13" s="73"/>
      <c r="G13" s="35">
        <f t="shared" si="0"/>
        <v>1279201201</v>
      </c>
      <c r="H13" s="35">
        <f t="shared" si="1"/>
        <v>1279201201</v>
      </c>
      <c r="I13" s="35">
        <v>1276108801</v>
      </c>
      <c r="J13" s="35">
        <v>0</v>
      </c>
      <c r="K13" s="36">
        <f>K14</f>
        <v>3092400</v>
      </c>
      <c r="L13" s="36">
        <v>0</v>
      </c>
      <c r="M13" s="36">
        <v>0</v>
      </c>
    </row>
    <row r="14" spans="1:14" s="47" customFormat="1" ht="18.2" customHeight="1" x14ac:dyDescent="0.25">
      <c r="A14" s="39"/>
      <c r="B14" s="39"/>
      <c r="C14" s="40"/>
      <c r="D14" s="41" t="s">
        <v>52</v>
      </c>
      <c r="E14" s="74" t="s">
        <v>53</v>
      </c>
      <c r="F14" s="74"/>
      <c r="G14" s="42">
        <f t="shared" si="0"/>
        <v>1279201201</v>
      </c>
      <c r="H14" s="42">
        <f t="shared" si="1"/>
        <v>1279201201</v>
      </c>
      <c r="I14" s="42">
        <v>1276108801</v>
      </c>
      <c r="J14" s="42">
        <v>0</v>
      </c>
      <c r="K14" s="42">
        <v>3092400</v>
      </c>
      <c r="L14" s="42">
        <v>0</v>
      </c>
      <c r="M14" s="42">
        <v>0</v>
      </c>
    </row>
    <row r="15" spans="1:14" ht="24.95" customHeight="1" x14ac:dyDescent="0.25">
      <c r="A15" s="39"/>
      <c r="B15" s="39"/>
      <c r="C15" s="37" t="s">
        <v>54</v>
      </c>
      <c r="D15" s="39"/>
      <c r="E15" s="73" t="s">
        <v>55</v>
      </c>
      <c r="F15" s="73"/>
      <c r="G15" s="35">
        <f t="shared" si="0"/>
        <v>39133000</v>
      </c>
      <c r="H15" s="35">
        <f t="shared" si="1"/>
        <v>39133000</v>
      </c>
      <c r="I15" s="35">
        <v>39000000</v>
      </c>
      <c r="J15" s="35">
        <v>0</v>
      </c>
      <c r="K15" s="36">
        <f>K16</f>
        <v>133000</v>
      </c>
      <c r="L15" s="36">
        <v>0</v>
      </c>
      <c r="M15" s="36">
        <v>0</v>
      </c>
    </row>
    <row r="16" spans="1:14" s="47" customFormat="1" ht="25.7" customHeight="1" x14ac:dyDescent="0.25">
      <c r="A16" s="39"/>
      <c r="B16" s="39"/>
      <c r="C16" s="40"/>
      <c r="D16" s="41" t="s">
        <v>56</v>
      </c>
      <c r="E16" s="74" t="s">
        <v>55</v>
      </c>
      <c r="F16" s="74"/>
      <c r="G16" s="42">
        <f t="shared" si="0"/>
        <v>39133000</v>
      </c>
      <c r="H16" s="42">
        <f t="shared" si="1"/>
        <v>39133000</v>
      </c>
      <c r="I16" s="42">
        <v>39000000</v>
      </c>
      <c r="J16" s="42">
        <v>0</v>
      </c>
      <c r="K16" s="42">
        <v>133000</v>
      </c>
      <c r="L16" s="42">
        <v>0</v>
      </c>
      <c r="M16" s="42">
        <v>0</v>
      </c>
    </row>
    <row r="17" spans="1:13" ht="18.2" customHeight="1" x14ac:dyDescent="0.25">
      <c r="A17" s="39"/>
      <c r="B17" s="39"/>
      <c r="C17" s="37" t="s">
        <v>57</v>
      </c>
      <c r="D17" s="39"/>
      <c r="E17" s="73" t="s">
        <v>58</v>
      </c>
      <c r="F17" s="73"/>
      <c r="G17" s="35">
        <f t="shared" si="0"/>
        <v>1850328104</v>
      </c>
      <c r="H17" s="35">
        <f t="shared" si="1"/>
        <v>1850328104</v>
      </c>
      <c r="I17" s="35">
        <v>1850328104</v>
      </c>
      <c r="J17" s="35">
        <v>0</v>
      </c>
      <c r="K17" s="36">
        <f>SUM(K18:K27)</f>
        <v>0</v>
      </c>
      <c r="L17" s="36">
        <v>0</v>
      </c>
      <c r="M17" s="36">
        <v>0</v>
      </c>
    </row>
    <row r="18" spans="1:13" s="47" customFormat="1" ht="18.2" customHeight="1" x14ac:dyDescent="0.25">
      <c r="A18" s="39"/>
      <c r="B18" s="39"/>
      <c r="C18" s="40"/>
      <c r="D18" s="41" t="s">
        <v>59</v>
      </c>
      <c r="E18" s="74" t="s">
        <v>60</v>
      </c>
      <c r="F18" s="74"/>
      <c r="G18" s="42">
        <f t="shared" si="0"/>
        <v>42250000</v>
      </c>
      <c r="H18" s="42">
        <f t="shared" si="1"/>
        <v>42250000</v>
      </c>
      <c r="I18" s="42">
        <v>42250000</v>
      </c>
      <c r="J18" s="42">
        <v>0</v>
      </c>
      <c r="K18" s="42">
        <v>0</v>
      </c>
      <c r="L18" s="42">
        <v>0</v>
      </c>
      <c r="M18" s="42">
        <v>0</v>
      </c>
    </row>
    <row r="19" spans="1:13" s="47" customFormat="1" ht="18.2" customHeight="1" x14ac:dyDescent="0.25">
      <c r="A19" s="39"/>
      <c r="B19" s="39"/>
      <c r="C19" s="40"/>
      <c r="D19" s="41" t="s">
        <v>61</v>
      </c>
      <c r="E19" s="74" t="s">
        <v>62</v>
      </c>
      <c r="F19" s="74"/>
      <c r="G19" s="42">
        <f t="shared" si="0"/>
        <v>307580333</v>
      </c>
      <c r="H19" s="42">
        <f t="shared" si="1"/>
        <v>307580333</v>
      </c>
      <c r="I19" s="42">
        <v>307580333</v>
      </c>
      <c r="J19" s="42">
        <v>0</v>
      </c>
      <c r="K19" s="42">
        <v>0</v>
      </c>
      <c r="L19" s="42">
        <v>0</v>
      </c>
      <c r="M19" s="42">
        <v>0</v>
      </c>
    </row>
    <row r="20" spans="1:13" s="47" customFormat="1" ht="18.2" customHeight="1" x14ac:dyDescent="0.25">
      <c r="A20" s="39"/>
      <c r="B20" s="39"/>
      <c r="C20" s="40"/>
      <c r="D20" s="41" t="s">
        <v>63</v>
      </c>
      <c r="E20" s="74" t="s">
        <v>64</v>
      </c>
      <c r="F20" s="74"/>
      <c r="G20" s="42">
        <f t="shared" si="0"/>
        <v>79430896</v>
      </c>
      <c r="H20" s="42">
        <f t="shared" si="1"/>
        <v>79430896</v>
      </c>
      <c r="I20" s="42">
        <v>79430896</v>
      </c>
      <c r="J20" s="42">
        <v>0</v>
      </c>
      <c r="K20" s="42">
        <v>0</v>
      </c>
      <c r="L20" s="42">
        <v>0</v>
      </c>
      <c r="M20" s="42">
        <v>0</v>
      </c>
    </row>
    <row r="21" spans="1:13" s="47" customFormat="1" ht="18.2" customHeight="1" x14ac:dyDescent="0.25">
      <c r="A21" s="39"/>
      <c r="B21" s="39"/>
      <c r="C21" s="40"/>
      <c r="D21" s="41" t="s">
        <v>65</v>
      </c>
      <c r="E21" s="74" t="s">
        <v>66</v>
      </c>
      <c r="F21" s="74"/>
      <c r="G21" s="42">
        <f t="shared" si="0"/>
        <v>254993941</v>
      </c>
      <c r="H21" s="42">
        <f t="shared" si="1"/>
        <v>254993941</v>
      </c>
      <c r="I21" s="42">
        <v>254993941</v>
      </c>
      <c r="J21" s="42">
        <v>0</v>
      </c>
      <c r="K21" s="42">
        <v>0</v>
      </c>
      <c r="L21" s="42">
        <v>0</v>
      </c>
      <c r="M21" s="42">
        <v>0</v>
      </c>
    </row>
    <row r="22" spans="1:13" s="47" customFormat="1" ht="24.95" customHeight="1" x14ac:dyDescent="0.25">
      <c r="A22" s="39"/>
      <c r="B22" s="39"/>
      <c r="C22" s="40"/>
      <c r="D22" s="41" t="s">
        <v>67</v>
      </c>
      <c r="E22" s="74" t="s">
        <v>68</v>
      </c>
      <c r="F22" s="74"/>
      <c r="G22" s="42">
        <f t="shared" si="0"/>
        <v>5460000</v>
      </c>
      <c r="H22" s="42">
        <f t="shared" si="1"/>
        <v>5460000</v>
      </c>
      <c r="I22" s="42">
        <v>5460000</v>
      </c>
      <c r="J22" s="42">
        <v>0</v>
      </c>
      <c r="K22" s="42">
        <v>0</v>
      </c>
      <c r="L22" s="42">
        <v>0</v>
      </c>
      <c r="M22" s="42">
        <v>0</v>
      </c>
    </row>
    <row r="23" spans="1:13" s="47" customFormat="1" ht="18.2" customHeight="1" x14ac:dyDescent="0.25">
      <c r="A23" s="39"/>
      <c r="B23" s="39"/>
      <c r="C23" s="40"/>
      <c r="D23" s="41" t="s">
        <v>69</v>
      </c>
      <c r="E23" s="74" t="s">
        <v>70</v>
      </c>
      <c r="F23" s="74"/>
      <c r="G23" s="42">
        <f t="shared" si="0"/>
        <v>815959590</v>
      </c>
      <c r="H23" s="42">
        <f t="shared" si="1"/>
        <v>815959590</v>
      </c>
      <c r="I23" s="42">
        <v>815959590</v>
      </c>
      <c r="J23" s="42">
        <v>0</v>
      </c>
      <c r="K23" s="42">
        <v>0</v>
      </c>
      <c r="L23" s="42">
        <v>0</v>
      </c>
      <c r="M23" s="42">
        <v>0</v>
      </c>
    </row>
    <row r="24" spans="1:13" s="47" customFormat="1" ht="25.7" customHeight="1" x14ac:dyDescent="0.25">
      <c r="A24" s="39"/>
      <c r="B24" s="39"/>
      <c r="C24" s="40"/>
      <c r="D24" s="41" t="s">
        <v>71</v>
      </c>
      <c r="E24" s="74" t="s">
        <v>72</v>
      </c>
      <c r="F24" s="74"/>
      <c r="G24" s="42">
        <f t="shared" si="0"/>
        <v>10920000</v>
      </c>
      <c r="H24" s="42">
        <f t="shared" si="1"/>
        <v>10920000</v>
      </c>
      <c r="I24" s="42">
        <v>10920000</v>
      </c>
      <c r="J24" s="42">
        <v>0</v>
      </c>
      <c r="K24" s="42">
        <v>0</v>
      </c>
      <c r="L24" s="42">
        <v>0</v>
      </c>
      <c r="M24" s="42">
        <v>0</v>
      </c>
    </row>
    <row r="25" spans="1:13" s="47" customFormat="1" ht="25.7" customHeight="1" x14ac:dyDescent="0.25">
      <c r="A25" s="39"/>
      <c r="B25" s="39"/>
      <c r="C25" s="40"/>
      <c r="D25" s="41" t="s">
        <v>73</v>
      </c>
      <c r="E25" s="74" t="s">
        <v>74</v>
      </c>
      <c r="F25" s="74"/>
      <c r="G25" s="42">
        <f t="shared" si="0"/>
        <v>99471477</v>
      </c>
      <c r="H25" s="42">
        <f t="shared" si="1"/>
        <v>99471477</v>
      </c>
      <c r="I25" s="42">
        <v>99471477</v>
      </c>
      <c r="J25" s="42">
        <v>0</v>
      </c>
      <c r="K25" s="42">
        <v>0</v>
      </c>
      <c r="L25" s="42">
        <v>0</v>
      </c>
      <c r="M25" s="42">
        <v>0</v>
      </c>
    </row>
    <row r="26" spans="1:13" s="47" customFormat="1" ht="36.200000000000003" customHeight="1" x14ac:dyDescent="0.25">
      <c r="A26" s="39"/>
      <c r="B26" s="39"/>
      <c r="C26" s="40"/>
      <c r="D26" s="41" t="s">
        <v>75</v>
      </c>
      <c r="E26" s="74" t="s">
        <v>76</v>
      </c>
      <c r="F26" s="74"/>
      <c r="G26" s="42">
        <f t="shared" si="0"/>
        <v>220188391</v>
      </c>
      <c r="H26" s="42">
        <f t="shared" si="1"/>
        <v>220188391</v>
      </c>
      <c r="I26" s="42">
        <v>220188391</v>
      </c>
      <c r="J26" s="42">
        <v>0</v>
      </c>
      <c r="K26" s="42">
        <v>0</v>
      </c>
      <c r="L26" s="42">
        <v>0</v>
      </c>
      <c r="M26" s="42">
        <v>0</v>
      </c>
    </row>
    <row r="27" spans="1:13" s="47" customFormat="1" ht="18.2" customHeight="1" x14ac:dyDescent="0.25">
      <c r="A27" s="39"/>
      <c r="B27" s="39"/>
      <c r="C27" s="40"/>
      <c r="D27" s="41" t="s">
        <v>77</v>
      </c>
      <c r="E27" s="74" t="s">
        <v>78</v>
      </c>
      <c r="F27" s="74"/>
      <c r="G27" s="42">
        <f t="shared" si="0"/>
        <v>14073476</v>
      </c>
      <c r="H27" s="42">
        <f t="shared" si="1"/>
        <v>14073476</v>
      </c>
      <c r="I27" s="42">
        <v>14073476</v>
      </c>
      <c r="J27" s="42">
        <v>0</v>
      </c>
      <c r="K27" s="42">
        <v>0</v>
      </c>
      <c r="L27" s="42">
        <v>0</v>
      </c>
      <c r="M27" s="42">
        <v>0</v>
      </c>
    </row>
    <row r="28" spans="1:13" ht="24.95" customHeight="1" x14ac:dyDescent="0.25">
      <c r="A28" s="39"/>
      <c r="B28" s="39"/>
      <c r="C28" s="37" t="s">
        <v>79</v>
      </c>
      <c r="D28" s="39"/>
      <c r="E28" s="73" t="s">
        <v>80</v>
      </c>
      <c r="F28" s="73"/>
      <c r="G28" s="35">
        <f t="shared" si="0"/>
        <v>55481800</v>
      </c>
      <c r="H28" s="35">
        <f t="shared" si="1"/>
        <v>55481800</v>
      </c>
      <c r="I28" s="35">
        <v>55481800</v>
      </c>
      <c r="J28" s="35">
        <v>0</v>
      </c>
      <c r="K28" s="36">
        <v>0</v>
      </c>
      <c r="L28" s="36">
        <v>0</v>
      </c>
      <c r="M28" s="36">
        <v>0</v>
      </c>
    </row>
    <row r="29" spans="1:13" s="47" customFormat="1" ht="18.2" customHeight="1" x14ac:dyDescent="0.25">
      <c r="A29" s="39"/>
      <c r="B29" s="39"/>
      <c r="C29" s="40"/>
      <c r="D29" s="41" t="s">
        <v>81</v>
      </c>
      <c r="E29" s="74" t="s">
        <v>82</v>
      </c>
      <c r="F29" s="74"/>
      <c r="G29" s="42">
        <f t="shared" si="0"/>
        <v>17831800</v>
      </c>
      <c r="H29" s="42">
        <f t="shared" si="1"/>
        <v>17831800</v>
      </c>
      <c r="I29" s="42">
        <v>17831800</v>
      </c>
      <c r="J29" s="42">
        <v>0</v>
      </c>
      <c r="K29" s="42">
        <v>0</v>
      </c>
      <c r="L29" s="42">
        <v>0</v>
      </c>
      <c r="M29" s="42">
        <v>0</v>
      </c>
    </row>
    <row r="30" spans="1:13" s="47" customFormat="1" ht="18.2" customHeight="1" x14ac:dyDescent="0.25">
      <c r="A30" s="39"/>
      <c r="B30" s="39"/>
      <c r="C30" s="40"/>
      <c r="D30" s="41" t="s">
        <v>83</v>
      </c>
      <c r="E30" s="74" t="s">
        <v>84</v>
      </c>
      <c r="F30" s="74"/>
      <c r="G30" s="42">
        <f t="shared" si="0"/>
        <v>37650000</v>
      </c>
      <c r="H30" s="42">
        <f t="shared" si="1"/>
        <v>37650000</v>
      </c>
      <c r="I30" s="42">
        <v>37650000</v>
      </c>
      <c r="J30" s="42">
        <v>0</v>
      </c>
      <c r="K30" s="42">
        <v>0</v>
      </c>
      <c r="L30" s="42">
        <v>0</v>
      </c>
      <c r="M30" s="42">
        <v>0</v>
      </c>
    </row>
    <row r="31" spans="1:13" ht="18.2" customHeight="1" x14ac:dyDescent="0.25">
      <c r="A31" s="39"/>
      <c r="B31" s="39"/>
      <c r="C31" s="37" t="s">
        <v>85</v>
      </c>
      <c r="D31" s="39"/>
      <c r="E31" s="73" t="s">
        <v>86</v>
      </c>
      <c r="F31" s="73"/>
      <c r="G31" s="35">
        <f t="shared" si="0"/>
        <v>33850000</v>
      </c>
      <c r="H31" s="35">
        <f t="shared" si="1"/>
        <v>33850000</v>
      </c>
      <c r="I31" s="35">
        <v>11310000</v>
      </c>
      <c r="J31" s="35">
        <v>22540000</v>
      </c>
      <c r="K31" s="36">
        <v>0</v>
      </c>
      <c r="L31" s="36">
        <v>0</v>
      </c>
      <c r="M31" s="36">
        <v>0</v>
      </c>
    </row>
    <row r="32" spans="1:13" s="47" customFormat="1" ht="18.2" customHeight="1" x14ac:dyDescent="0.25">
      <c r="A32" s="39"/>
      <c r="B32" s="39"/>
      <c r="C32" s="40"/>
      <c r="D32" s="41" t="s">
        <v>87</v>
      </c>
      <c r="E32" s="74" t="s">
        <v>88</v>
      </c>
      <c r="F32" s="74"/>
      <c r="G32" s="42">
        <f t="shared" si="0"/>
        <v>11310000</v>
      </c>
      <c r="H32" s="42">
        <f t="shared" si="1"/>
        <v>11310000</v>
      </c>
      <c r="I32" s="42">
        <v>11310000</v>
      </c>
      <c r="J32" s="42">
        <v>0</v>
      </c>
      <c r="K32" s="42">
        <v>0</v>
      </c>
      <c r="L32" s="42">
        <v>0</v>
      </c>
      <c r="M32" s="42">
        <v>0</v>
      </c>
    </row>
    <row r="33" spans="1:13" s="47" customFormat="1" ht="18.2" customHeight="1" x14ac:dyDescent="0.25">
      <c r="A33" s="39"/>
      <c r="B33" s="39"/>
      <c r="C33" s="40"/>
      <c r="D33" s="41" t="s">
        <v>174</v>
      </c>
      <c r="E33" s="74" t="s">
        <v>175</v>
      </c>
      <c r="F33" s="74"/>
      <c r="G33" s="42">
        <f t="shared" si="0"/>
        <v>22540000</v>
      </c>
      <c r="H33" s="42">
        <f t="shared" si="1"/>
        <v>22540000</v>
      </c>
      <c r="I33" s="42">
        <v>0</v>
      </c>
      <c r="J33" s="42">
        <v>22540000</v>
      </c>
      <c r="K33" s="42">
        <v>0</v>
      </c>
      <c r="L33" s="42">
        <v>0</v>
      </c>
      <c r="M33" s="42">
        <v>0</v>
      </c>
    </row>
    <row r="34" spans="1:13" ht="18.2" customHeight="1" x14ac:dyDescent="0.25">
      <c r="A34" s="39"/>
      <c r="B34" s="39"/>
      <c r="C34" s="37" t="s">
        <v>89</v>
      </c>
      <c r="D34" s="39"/>
      <c r="E34" s="73" t="s">
        <v>90</v>
      </c>
      <c r="F34" s="73"/>
      <c r="G34" s="35">
        <f t="shared" si="0"/>
        <v>24785000</v>
      </c>
      <c r="H34" s="35">
        <f t="shared" si="1"/>
        <v>24785000</v>
      </c>
      <c r="I34" s="35">
        <v>24785000</v>
      </c>
      <c r="J34" s="35">
        <v>0</v>
      </c>
      <c r="K34" s="43">
        <v>0</v>
      </c>
      <c r="L34" s="43">
        <v>0</v>
      </c>
      <c r="M34" s="43">
        <v>0</v>
      </c>
    </row>
    <row r="35" spans="1:13" s="47" customFormat="1" ht="18.2" customHeight="1" x14ac:dyDescent="0.25">
      <c r="A35" s="39"/>
      <c r="B35" s="39"/>
      <c r="C35" s="40"/>
      <c r="D35" s="41" t="s">
        <v>91</v>
      </c>
      <c r="E35" s="74" t="s">
        <v>92</v>
      </c>
      <c r="F35" s="74"/>
      <c r="G35" s="42">
        <f t="shared" si="0"/>
        <v>24785000</v>
      </c>
      <c r="H35" s="42">
        <f t="shared" si="1"/>
        <v>24785000</v>
      </c>
      <c r="I35" s="42">
        <v>24785000</v>
      </c>
      <c r="J35" s="42">
        <v>0</v>
      </c>
      <c r="K35" s="42">
        <v>0</v>
      </c>
      <c r="L35" s="42">
        <v>0</v>
      </c>
      <c r="M35" s="42">
        <v>0</v>
      </c>
    </row>
    <row r="36" spans="1:13" ht="18.2" customHeight="1" x14ac:dyDescent="0.25">
      <c r="A36" s="39"/>
      <c r="B36" s="39"/>
      <c r="C36" s="37" t="s">
        <v>93</v>
      </c>
      <c r="D36" s="39"/>
      <c r="E36" s="73" t="s">
        <v>94</v>
      </c>
      <c r="F36" s="73"/>
      <c r="G36" s="35">
        <f t="shared" si="0"/>
        <v>331374444</v>
      </c>
      <c r="H36" s="35">
        <f t="shared" si="1"/>
        <v>331374444</v>
      </c>
      <c r="I36" s="35">
        <v>331374444</v>
      </c>
      <c r="J36" s="35">
        <v>0</v>
      </c>
      <c r="K36" s="43">
        <v>0</v>
      </c>
      <c r="L36" s="43">
        <v>0</v>
      </c>
      <c r="M36" s="43">
        <v>0</v>
      </c>
    </row>
    <row r="37" spans="1:13" s="47" customFormat="1" ht="18.2" customHeight="1" x14ac:dyDescent="0.25">
      <c r="A37" s="39"/>
      <c r="B37" s="39"/>
      <c r="C37" s="40"/>
      <c r="D37" s="41" t="s">
        <v>95</v>
      </c>
      <c r="E37" s="74" t="s">
        <v>96</v>
      </c>
      <c r="F37" s="74"/>
      <c r="G37" s="42">
        <f t="shared" si="0"/>
        <v>254935545</v>
      </c>
      <c r="H37" s="42">
        <f t="shared" si="1"/>
        <v>254935545</v>
      </c>
      <c r="I37" s="42">
        <v>254935545</v>
      </c>
      <c r="J37" s="42">
        <v>0</v>
      </c>
      <c r="K37" s="42">
        <v>0</v>
      </c>
      <c r="L37" s="42">
        <v>0</v>
      </c>
      <c r="M37" s="42">
        <v>0</v>
      </c>
    </row>
    <row r="38" spans="1:13" s="47" customFormat="1" ht="18.2" customHeight="1" x14ac:dyDescent="0.25">
      <c r="A38" s="39"/>
      <c r="B38" s="39"/>
      <c r="C38" s="40"/>
      <c r="D38" s="41" t="s">
        <v>97</v>
      </c>
      <c r="E38" s="74" t="s">
        <v>98</v>
      </c>
      <c r="F38" s="74"/>
      <c r="G38" s="42">
        <f t="shared" si="0"/>
        <v>43447712</v>
      </c>
      <c r="H38" s="42">
        <f t="shared" si="1"/>
        <v>43447712</v>
      </c>
      <c r="I38" s="42">
        <v>43447712</v>
      </c>
      <c r="J38" s="42">
        <v>0</v>
      </c>
      <c r="K38" s="42">
        <v>0</v>
      </c>
      <c r="L38" s="42">
        <v>0</v>
      </c>
      <c r="M38" s="42">
        <v>0</v>
      </c>
    </row>
    <row r="39" spans="1:13" s="47" customFormat="1" ht="18.2" customHeight="1" x14ac:dyDescent="0.25">
      <c r="A39" s="39"/>
      <c r="B39" s="39"/>
      <c r="C39" s="40"/>
      <c r="D39" s="41" t="s">
        <v>99</v>
      </c>
      <c r="E39" s="74" t="s">
        <v>100</v>
      </c>
      <c r="F39" s="74"/>
      <c r="G39" s="42">
        <f t="shared" si="0"/>
        <v>19835705</v>
      </c>
      <c r="H39" s="42">
        <f t="shared" si="1"/>
        <v>19835705</v>
      </c>
      <c r="I39" s="42">
        <v>19835705</v>
      </c>
      <c r="J39" s="42">
        <v>0</v>
      </c>
      <c r="K39" s="42">
        <v>0</v>
      </c>
      <c r="L39" s="42">
        <v>0</v>
      </c>
      <c r="M39" s="42">
        <v>0</v>
      </c>
    </row>
    <row r="40" spans="1:13" s="47" customFormat="1" ht="18.2" customHeight="1" x14ac:dyDescent="0.25">
      <c r="A40" s="39"/>
      <c r="B40" s="39"/>
      <c r="C40" s="40"/>
      <c r="D40" s="41" t="s">
        <v>101</v>
      </c>
      <c r="E40" s="74" t="s">
        <v>102</v>
      </c>
      <c r="F40" s="74"/>
      <c r="G40" s="42">
        <f t="shared" si="0"/>
        <v>13155482</v>
      </c>
      <c r="H40" s="42">
        <f t="shared" si="1"/>
        <v>13155482</v>
      </c>
      <c r="I40" s="42">
        <v>13155482</v>
      </c>
      <c r="J40" s="42">
        <v>0</v>
      </c>
      <c r="K40" s="42">
        <v>0</v>
      </c>
      <c r="L40" s="42">
        <v>0</v>
      </c>
      <c r="M40" s="42">
        <v>0</v>
      </c>
    </row>
    <row r="41" spans="1:13" ht="18.2" customHeight="1" x14ac:dyDescent="0.25">
      <c r="A41" s="39"/>
      <c r="B41" s="39"/>
      <c r="C41" s="37" t="s">
        <v>103</v>
      </c>
      <c r="D41" s="39"/>
      <c r="E41" s="73" t="s">
        <v>104</v>
      </c>
      <c r="F41" s="73"/>
      <c r="G41" s="35">
        <f t="shared" si="0"/>
        <v>21699550</v>
      </c>
      <c r="H41" s="35">
        <f t="shared" si="1"/>
        <v>21699550</v>
      </c>
      <c r="I41" s="35">
        <v>21699550</v>
      </c>
      <c r="J41" s="35">
        <v>0</v>
      </c>
      <c r="K41" s="43">
        <v>0</v>
      </c>
      <c r="L41" s="43">
        <v>0</v>
      </c>
      <c r="M41" s="43">
        <v>0</v>
      </c>
    </row>
    <row r="42" spans="1:13" s="47" customFormat="1" ht="18.2" customHeight="1" x14ac:dyDescent="0.25">
      <c r="A42" s="39"/>
      <c r="B42" s="39"/>
      <c r="C42" s="40"/>
      <c r="D42" s="41" t="s">
        <v>105</v>
      </c>
      <c r="E42" s="74" t="s">
        <v>106</v>
      </c>
      <c r="F42" s="74"/>
      <c r="G42" s="42">
        <f t="shared" si="0"/>
        <v>21699550</v>
      </c>
      <c r="H42" s="42">
        <f t="shared" si="1"/>
        <v>21699550</v>
      </c>
      <c r="I42" s="42">
        <v>21699550</v>
      </c>
      <c r="J42" s="42">
        <v>0</v>
      </c>
      <c r="K42" s="42">
        <v>0</v>
      </c>
      <c r="L42" s="42">
        <v>0</v>
      </c>
      <c r="M42" s="42">
        <v>0</v>
      </c>
    </row>
    <row r="43" spans="1:13" ht="18.2" customHeight="1" x14ac:dyDescent="0.25">
      <c r="A43" s="39"/>
      <c r="B43" s="39"/>
      <c r="C43" s="37" t="s">
        <v>107</v>
      </c>
      <c r="D43" s="39"/>
      <c r="E43" s="73" t="s">
        <v>108</v>
      </c>
      <c r="F43" s="73"/>
      <c r="G43" s="35">
        <f t="shared" si="0"/>
        <v>93005787</v>
      </c>
      <c r="H43" s="35">
        <f t="shared" si="1"/>
        <v>93005787</v>
      </c>
      <c r="I43" s="35">
        <v>48468187</v>
      </c>
      <c r="J43" s="35">
        <v>40032000</v>
      </c>
      <c r="K43" s="35">
        <f>K44+K45</f>
        <v>4505600</v>
      </c>
      <c r="L43" s="43">
        <v>0</v>
      </c>
      <c r="M43" s="43">
        <v>0</v>
      </c>
    </row>
    <row r="44" spans="1:13" s="47" customFormat="1" ht="18.2" customHeight="1" x14ac:dyDescent="0.25">
      <c r="A44" s="39"/>
      <c r="B44" s="39"/>
      <c r="C44" s="40"/>
      <c r="D44" s="41" t="s">
        <v>109</v>
      </c>
      <c r="E44" s="74" t="s">
        <v>110</v>
      </c>
      <c r="F44" s="74"/>
      <c r="G44" s="42">
        <f t="shared" si="0"/>
        <v>31150787</v>
      </c>
      <c r="H44" s="42">
        <f t="shared" si="1"/>
        <v>31150787</v>
      </c>
      <c r="I44" s="42">
        <v>19135187</v>
      </c>
      <c r="J44" s="42">
        <v>9942000</v>
      </c>
      <c r="K44" s="42">
        <v>2073600</v>
      </c>
      <c r="L44" s="42">
        <v>0</v>
      </c>
      <c r="M44" s="42">
        <v>0</v>
      </c>
    </row>
    <row r="45" spans="1:13" s="47" customFormat="1" ht="18.2" customHeight="1" x14ac:dyDescent="0.25">
      <c r="A45" s="39"/>
      <c r="B45" s="39"/>
      <c r="C45" s="40"/>
      <c r="D45" s="41" t="s">
        <v>111</v>
      </c>
      <c r="E45" s="74" t="s">
        <v>112</v>
      </c>
      <c r="F45" s="74"/>
      <c r="G45" s="42">
        <f t="shared" si="0"/>
        <v>36657000</v>
      </c>
      <c r="H45" s="42">
        <f t="shared" si="1"/>
        <v>36657000</v>
      </c>
      <c r="I45" s="42">
        <v>5095000</v>
      </c>
      <c r="J45" s="42">
        <v>29130000</v>
      </c>
      <c r="K45" s="42">
        <v>2432000</v>
      </c>
      <c r="L45" s="42">
        <v>0</v>
      </c>
      <c r="M45" s="42">
        <v>0</v>
      </c>
    </row>
    <row r="46" spans="1:13" s="47" customFormat="1" ht="18.2" customHeight="1" x14ac:dyDescent="0.25">
      <c r="A46" s="39"/>
      <c r="B46" s="39"/>
      <c r="C46" s="40"/>
      <c r="D46" s="41" t="s">
        <v>113</v>
      </c>
      <c r="E46" s="74" t="s">
        <v>114</v>
      </c>
      <c r="F46" s="74"/>
      <c r="G46" s="42">
        <f t="shared" si="0"/>
        <v>25198000</v>
      </c>
      <c r="H46" s="42">
        <f t="shared" si="1"/>
        <v>25198000</v>
      </c>
      <c r="I46" s="42">
        <v>24238000</v>
      </c>
      <c r="J46" s="42">
        <v>960000</v>
      </c>
      <c r="K46" s="42">
        <v>0</v>
      </c>
      <c r="L46" s="42">
        <v>0</v>
      </c>
      <c r="M46" s="42">
        <v>0</v>
      </c>
    </row>
    <row r="47" spans="1:13" ht="36.200000000000003" customHeight="1" x14ac:dyDescent="0.25">
      <c r="A47" s="39"/>
      <c r="B47" s="39"/>
      <c r="C47" s="37" t="s">
        <v>115</v>
      </c>
      <c r="D47" s="39"/>
      <c r="E47" s="73" t="s">
        <v>116</v>
      </c>
      <c r="F47" s="73"/>
      <c r="G47" s="35">
        <f t="shared" si="0"/>
        <v>3990597</v>
      </c>
      <c r="H47" s="35">
        <f t="shared" si="1"/>
        <v>3990597</v>
      </c>
      <c r="I47" s="35">
        <v>3990597</v>
      </c>
      <c r="J47" s="35">
        <v>0</v>
      </c>
      <c r="K47" s="43">
        <v>0</v>
      </c>
      <c r="L47" s="43">
        <v>0</v>
      </c>
      <c r="M47" s="43">
        <v>0</v>
      </c>
    </row>
    <row r="48" spans="1:13" s="47" customFormat="1" ht="36.75" customHeight="1" x14ac:dyDescent="0.25">
      <c r="A48" s="39"/>
      <c r="B48" s="39"/>
      <c r="C48" s="40"/>
      <c r="D48" s="41" t="s">
        <v>117</v>
      </c>
      <c r="E48" s="74" t="s">
        <v>118</v>
      </c>
      <c r="F48" s="74"/>
      <c r="G48" s="42">
        <f t="shared" si="0"/>
        <v>3990597</v>
      </c>
      <c r="H48" s="42">
        <f t="shared" si="1"/>
        <v>3990597</v>
      </c>
      <c r="I48" s="42">
        <v>3990597</v>
      </c>
      <c r="J48" s="42">
        <v>0</v>
      </c>
      <c r="K48" s="42">
        <v>0</v>
      </c>
      <c r="L48" s="42">
        <v>0</v>
      </c>
      <c r="M48" s="42">
        <v>0</v>
      </c>
    </row>
    <row r="49" spans="1:13" ht="18.2" customHeight="1" x14ac:dyDescent="0.25">
      <c r="A49" s="39"/>
      <c r="B49" s="39"/>
      <c r="C49" s="37" t="s">
        <v>119</v>
      </c>
      <c r="D49" s="39"/>
      <c r="E49" s="73" t="s">
        <v>120</v>
      </c>
      <c r="F49" s="73"/>
      <c r="G49" s="35">
        <f t="shared" si="0"/>
        <v>44739000</v>
      </c>
      <c r="H49" s="35">
        <f t="shared" si="1"/>
        <v>44739000</v>
      </c>
      <c r="I49" s="35">
        <v>44739000</v>
      </c>
      <c r="J49" s="35">
        <v>0</v>
      </c>
      <c r="K49" s="43">
        <v>0</v>
      </c>
      <c r="L49" s="43">
        <v>0</v>
      </c>
      <c r="M49" s="43">
        <v>0</v>
      </c>
    </row>
    <row r="50" spans="1:13" s="47" customFormat="1" ht="18.2" customHeight="1" x14ac:dyDescent="0.25">
      <c r="A50" s="39"/>
      <c r="B50" s="39"/>
      <c r="C50" s="40"/>
      <c r="D50" s="41" t="s">
        <v>121</v>
      </c>
      <c r="E50" s="74" t="s">
        <v>122</v>
      </c>
      <c r="F50" s="74"/>
      <c r="G50" s="42">
        <f t="shared" si="0"/>
        <v>5964000</v>
      </c>
      <c r="H50" s="42">
        <f t="shared" si="1"/>
        <v>5964000</v>
      </c>
      <c r="I50" s="42">
        <v>5964000</v>
      </c>
      <c r="J50" s="42">
        <v>0</v>
      </c>
      <c r="K50" s="42">
        <v>0</v>
      </c>
      <c r="L50" s="42">
        <v>0</v>
      </c>
      <c r="M50" s="42">
        <v>0</v>
      </c>
    </row>
    <row r="51" spans="1:13" s="47" customFormat="1" ht="18.2" customHeight="1" x14ac:dyDescent="0.25">
      <c r="A51" s="39"/>
      <c r="B51" s="39"/>
      <c r="C51" s="40"/>
      <c r="D51" s="41" t="s">
        <v>123</v>
      </c>
      <c r="E51" s="74" t="s">
        <v>124</v>
      </c>
      <c r="F51" s="74"/>
      <c r="G51" s="42">
        <f t="shared" si="0"/>
        <v>22425000</v>
      </c>
      <c r="H51" s="42">
        <f t="shared" si="1"/>
        <v>22425000</v>
      </c>
      <c r="I51" s="42">
        <v>22425000</v>
      </c>
      <c r="J51" s="42">
        <v>0</v>
      </c>
      <c r="K51" s="42">
        <v>0</v>
      </c>
      <c r="L51" s="42">
        <v>0</v>
      </c>
      <c r="M51" s="42">
        <v>0</v>
      </c>
    </row>
    <row r="52" spans="1:13" s="47" customFormat="1" ht="18.2" customHeight="1" x14ac:dyDescent="0.25">
      <c r="A52" s="39"/>
      <c r="B52" s="39"/>
      <c r="C52" s="40"/>
      <c r="D52" s="41" t="s">
        <v>125</v>
      </c>
      <c r="E52" s="74" t="s">
        <v>126</v>
      </c>
      <c r="F52" s="74"/>
      <c r="G52" s="42">
        <f t="shared" si="0"/>
        <v>16350000</v>
      </c>
      <c r="H52" s="42">
        <f t="shared" si="1"/>
        <v>16350000</v>
      </c>
      <c r="I52" s="42">
        <v>16350000</v>
      </c>
      <c r="J52" s="42">
        <v>0</v>
      </c>
      <c r="K52" s="42">
        <v>0</v>
      </c>
      <c r="L52" s="42">
        <v>0</v>
      </c>
      <c r="M52" s="42">
        <v>0</v>
      </c>
    </row>
    <row r="53" spans="1:13" ht="18.2" customHeight="1" x14ac:dyDescent="0.25">
      <c r="A53" s="39"/>
      <c r="B53" s="39"/>
      <c r="C53" s="37" t="s">
        <v>127</v>
      </c>
      <c r="D53" s="39"/>
      <c r="E53" s="73" t="s">
        <v>128</v>
      </c>
      <c r="F53" s="73"/>
      <c r="G53" s="35">
        <f t="shared" si="0"/>
        <v>17379000</v>
      </c>
      <c r="H53" s="35">
        <f t="shared" si="1"/>
        <v>17379000</v>
      </c>
      <c r="I53" s="35">
        <v>17379000</v>
      </c>
      <c r="J53" s="35">
        <v>0</v>
      </c>
      <c r="K53" s="43">
        <v>0</v>
      </c>
      <c r="L53" s="43">
        <v>0</v>
      </c>
      <c r="M53" s="43">
        <v>0</v>
      </c>
    </row>
    <row r="54" spans="1:13" s="47" customFormat="1" ht="36.200000000000003" customHeight="1" x14ac:dyDescent="0.25">
      <c r="A54" s="39"/>
      <c r="B54" s="39"/>
      <c r="C54" s="40"/>
      <c r="D54" s="41" t="s">
        <v>129</v>
      </c>
      <c r="E54" s="74" t="s">
        <v>130</v>
      </c>
      <c r="F54" s="74"/>
      <c r="G54" s="42">
        <f t="shared" si="0"/>
        <v>17379000</v>
      </c>
      <c r="H54" s="42">
        <f t="shared" si="1"/>
        <v>17379000</v>
      </c>
      <c r="I54" s="42">
        <v>17379000</v>
      </c>
      <c r="J54" s="42">
        <v>0</v>
      </c>
      <c r="K54" s="42">
        <v>0</v>
      </c>
      <c r="L54" s="42">
        <v>0</v>
      </c>
      <c r="M54" s="42">
        <v>0</v>
      </c>
    </row>
    <row r="55" spans="1:13" ht="36.75" customHeight="1" x14ac:dyDescent="0.25">
      <c r="A55" s="39"/>
      <c r="B55" s="39"/>
      <c r="C55" s="37" t="s">
        <v>131</v>
      </c>
      <c r="D55" s="39"/>
      <c r="E55" s="73" t="s">
        <v>132</v>
      </c>
      <c r="F55" s="73"/>
      <c r="G55" s="35">
        <f t="shared" si="0"/>
        <v>38370000</v>
      </c>
      <c r="H55" s="35">
        <f t="shared" si="1"/>
        <v>38370000</v>
      </c>
      <c r="I55" s="35">
        <v>38370000</v>
      </c>
      <c r="J55" s="35">
        <v>0</v>
      </c>
      <c r="K55" s="43">
        <v>0</v>
      </c>
      <c r="L55" s="43">
        <v>0</v>
      </c>
      <c r="M55" s="43">
        <v>0</v>
      </c>
    </row>
    <row r="56" spans="1:13" s="47" customFormat="1" ht="18.2" customHeight="1" x14ac:dyDescent="0.25">
      <c r="A56" s="39"/>
      <c r="B56" s="39"/>
      <c r="C56" s="40"/>
      <c r="D56" s="41" t="s">
        <v>133</v>
      </c>
      <c r="E56" s="74" t="s">
        <v>134</v>
      </c>
      <c r="F56" s="74"/>
      <c r="G56" s="42">
        <f t="shared" si="0"/>
        <v>4000000</v>
      </c>
      <c r="H56" s="42">
        <f t="shared" si="1"/>
        <v>4000000</v>
      </c>
      <c r="I56" s="42">
        <v>4000000</v>
      </c>
      <c r="J56" s="42">
        <v>0</v>
      </c>
      <c r="K56" s="42">
        <v>0</v>
      </c>
      <c r="L56" s="42">
        <v>0</v>
      </c>
      <c r="M56" s="42">
        <v>0</v>
      </c>
    </row>
    <row r="57" spans="1:13" s="47" customFormat="1" ht="25.7" customHeight="1" x14ac:dyDescent="0.25">
      <c r="A57" s="39"/>
      <c r="B57" s="39"/>
      <c r="C57" s="40"/>
      <c r="D57" s="41" t="s">
        <v>135</v>
      </c>
      <c r="E57" s="74" t="s">
        <v>136</v>
      </c>
      <c r="F57" s="74"/>
      <c r="G57" s="42">
        <f t="shared" si="0"/>
        <v>34370000</v>
      </c>
      <c r="H57" s="42">
        <f t="shared" si="1"/>
        <v>34370000</v>
      </c>
      <c r="I57" s="42">
        <v>34370000</v>
      </c>
      <c r="J57" s="42">
        <v>0</v>
      </c>
      <c r="K57" s="42">
        <v>0</v>
      </c>
      <c r="L57" s="42">
        <v>0</v>
      </c>
      <c r="M57" s="42">
        <v>0</v>
      </c>
    </row>
    <row r="58" spans="1:13" ht="26.25" customHeight="1" x14ac:dyDescent="0.25">
      <c r="A58" s="39"/>
      <c r="B58" s="39"/>
      <c r="C58" s="37" t="s">
        <v>137</v>
      </c>
      <c r="D58" s="39"/>
      <c r="E58" s="73" t="s">
        <v>138</v>
      </c>
      <c r="F58" s="73"/>
      <c r="G58" s="35">
        <f t="shared" si="0"/>
        <v>428374517</v>
      </c>
      <c r="H58" s="35">
        <f t="shared" si="1"/>
        <v>428374517</v>
      </c>
      <c r="I58" s="35">
        <v>415585517</v>
      </c>
      <c r="J58" s="35">
        <v>12789000</v>
      </c>
      <c r="K58" s="43">
        <v>0</v>
      </c>
      <c r="L58" s="43">
        <v>0</v>
      </c>
      <c r="M58" s="43">
        <v>0</v>
      </c>
    </row>
    <row r="59" spans="1:13" s="47" customFormat="1" ht="25.7" customHeight="1" x14ac:dyDescent="0.25">
      <c r="A59" s="39"/>
      <c r="B59" s="39"/>
      <c r="C59" s="40"/>
      <c r="D59" s="41" t="s">
        <v>139</v>
      </c>
      <c r="E59" s="74" t="s">
        <v>140</v>
      </c>
      <c r="F59" s="74"/>
      <c r="G59" s="42">
        <f t="shared" si="0"/>
        <v>28394000</v>
      </c>
      <c r="H59" s="42">
        <f t="shared" si="1"/>
        <v>28394000</v>
      </c>
      <c r="I59" s="42">
        <v>15605000</v>
      </c>
      <c r="J59" s="42">
        <v>12789000</v>
      </c>
      <c r="K59" s="42">
        <v>0</v>
      </c>
      <c r="L59" s="42">
        <v>0</v>
      </c>
      <c r="M59" s="42">
        <v>0</v>
      </c>
    </row>
    <row r="60" spans="1:13" s="47" customFormat="1" ht="18.2" customHeight="1" x14ac:dyDescent="0.25">
      <c r="A60" s="39"/>
      <c r="B60" s="39"/>
      <c r="C60" s="40"/>
      <c r="D60" s="41" t="s">
        <v>141</v>
      </c>
      <c r="E60" s="74" t="s">
        <v>142</v>
      </c>
      <c r="F60" s="74"/>
      <c r="G60" s="42">
        <f t="shared" si="0"/>
        <v>1670000</v>
      </c>
      <c r="H60" s="42">
        <f t="shared" si="1"/>
        <v>1670000</v>
      </c>
      <c r="I60" s="42">
        <v>1670000</v>
      </c>
      <c r="J60" s="42">
        <v>0</v>
      </c>
      <c r="K60" s="42">
        <v>0</v>
      </c>
      <c r="L60" s="42">
        <v>0</v>
      </c>
      <c r="M60" s="42">
        <v>0</v>
      </c>
    </row>
    <row r="61" spans="1:13" s="47" customFormat="1" ht="18.2" customHeight="1" x14ac:dyDescent="0.25">
      <c r="A61" s="39"/>
      <c r="B61" s="39"/>
      <c r="C61" s="40"/>
      <c r="D61" s="41" t="s">
        <v>143</v>
      </c>
      <c r="E61" s="74" t="s">
        <v>144</v>
      </c>
      <c r="F61" s="74"/>
      <c r="G61" s="42">
        <f t="shared" si="0"/>
        <v>398310517</v>
      </c>
      <c r="H61" s="42">
        <f t="shared" si="1"/>
        <v>398310517</v>
      </c>
      <c r="I61" s="42">
        <v>398310517</v>
      </c>
      <c r="J61" s="42">
        <v>0</v>
      </c>
      <c r="K61" s="42">
        <v>0</v>
      </c>
      <c r="L61" s="42">
        <v>0</v>
      </c>
      <c r="M61" s="42">
        <v>0</v>
      </c>
    </row>
    <row r="62" spans="1:13" ht="18.2" customHeight="1" x14ac:dyDescent="0.25">
      <c r="A62" s="39"/>
      <c r="B62" s="39"/>
      <c r="C62" s="37" t="s">
        <v>145</v>
      </c>
      <c r="D62" s="39"/>
      <c r="E62" s="73" t="s">
        <v>144</v>
      </c>
      <c r="F62" s="73"/>
      <c r="G62" s="35">
        <f t="shared" si="0"/>
        <v>2700000</v>
      </c>
      <c r="H62" s="35">
        <f t="shared" si="1"/>
        <v>2700000</v>
      </c>
      <c r="I62" s="35">
        <v>2700000</v>
      </c>
      <c r="J62" s="35">
        <v>0</v>
      </c>
      <c r="K62" s="43">
        <v>0</v>
      </c>
      <c r="L62" s="43">
        <v>0</v>
      </c>
      <c r="M62" s="43">
        <v>0</v>
      </c>
    </row>
    <row r="63" spans="1:13" s="47" customFormat="1" ht="36.200000000000003" customHeight="1" x14ac:dyDescent="0.25">
      <c r="A63" s="39"/>
      <c r="B63" s="39"/>
      <c r="C63" s="40"/>
      <c r="D63" s="41" t="s">
        <v>146</v>
      </c>
      <c r="E63" s="74" t="s">
        <v>147</v>
      </c>
      <c r="F63" s="74"/>
      <c r="G63" s="42">
        <f t="shared" si="0"/>
        <v>2700000</v>
      </c>
      <c r="H63" s="42">
        <f t="shared" si="1"/>
        <v>2700000</v>
      </c>
      <c r="I63" s="42">
        <v>2700000</v>
      </c>
      <c r="J63" s="42">
        <v>0</v>
      </c>
      <c r="K63" s="42">
        <v>0</v>
      </c>
      <c r="L63" s="42">
        <v>0</v>
      </c>
      <c r="M63" s="42">
        <v>0</v>
      </c>
    </row>
    <row r="64" spans="1:13" ht="43.5" customHeight="1" x14ac:dyDescent="0.25">
      <c r="A64" s="39"/>
      <c r="B64" s="39"/>
      <c r="C64" s="37" t="s">
        <v>148</v>
      </c>
      <c r="D64" s="39"/>
      <c r="E64" s="73" t="s">
        <v>149</v>
      </c>
      <c r="F64" s="73"/>
      <c r="G64" s="35">
        <f t="shared" si="0"/>
        <v>4680000</v>
      </c>
      <c r="H64" s="35">
        <f t="shared" si="1"/>
        <v>4680000</v>
      </c>
      <c r="I64" s="35">
        <v>4680000</v>
      </c>
      <c r="J64" s="35">
        <v>0</v>
      </c>
      <c r="K64" s="43">
        <v>0</v>
      </c>
      <c r="L64" s="43">
        <v>0</v>
      </c>
      <c r="M64" s="43">
        <v>0</v>
      </c>
    </row>
    <row r="65" spans="1:15" s="47" customFormat="1" ht="63" customHeight="1" x14ac:dyDescent="0.25">
      <c r="A65" s="39"/>
      <c r="B65" s="39"/>
      <c r="C65" s="40"/>
      <c r="D65" s="41" t="s">
        <v>150</v>
      </c>
      <c r="E65" s="74" t="s">
        <v>151</v>
      </c>
      <c r="F65" s="74"/>
      <c r="G65" s="42">
        <f t="shared" si="0"/>
        <v>4680000</v>
      </c>
      <c r="H65" s="42">
        <f t="shared" si="1"/>
        <v>4680000</v>
      </c>
      <c r="I65" s="42">
        <v>4680000</v>
      </c>
      <c r="J65" s="42">
        <v>0</v>
      </c>
      <c r="K65" s="42">
        <v>0</v>
      </c>
      <c r="L65" s="42">
        <v>0</v>
      </c>
      <c r="M65" s="42">
        <v>0</v>
      </c>
    </row>
    <row r="66" spans="1:15" ht="45" customHeight="1" x14ac:dyDescent="0.25">
      <c r="A66" s="34"/>
      <c r="B66" s="34"/>
      <c r="C66" s="34"/>
      <c r="D66" s="34"/>
      <c r="E66" s="73" t="s">
        <v>152</v>
      </c>
      <c r="F66" s="73"/>
      <c r="G66" s="35">
        <f t="shared" si="0"/>
        <v>1206000000</v>
      </c>
      <c r="H66" s="35">
        <f t="shared" si="1"/>
        <v>1206000000</v>
      </c>
      <c r="I66" s="35">
        <v>1206000000</v>
      </c>
      <c r="J66" s="35">
        <v>0</v>
      </c>
      <c r="K66" s="36">
        <v>0</v>
      </c>
      <c r="L66" s="36">
        <v>0</v>
      </c>
      <c r="M66" s="36">
        <v>0</v>
      </c>
    </row>
    <row r="67" spans="1:15" ht="24.95" customHeight="1" x14ac:dyDescent="0.25">
      <c r="A67" s="37" t="s">
        <v>48</v>
      </c>
      <c r="B67" s="37" t="s">
        <v>49</v>
      </c>
      <c r="C67" s="34"/>
      <c r="D67" s="38"/>
      <c r="E67" s="76"/>
      <c r="F67" s="76"/>
      <c r="G67" s="35">
        <f t="shared" si="0"/>
        <v>1206000000</v>
      </c>
      <c r="H67" s="35">
        <f t="shared" si="1"/>
        <v>1206000000</v>
      </c>
      <c r="I67" s="35">
        <v>1206000000</v>
      </c>
      <c r="J67" s="35">
        <v>0</v>
      </c>
      <c r="K67" s="36">
        <v>0</v>
      </c>
      <c r="L67" s="36">
        <v>0</v>
      </c>
      <c r="M67" s="36">
        <v>0</v>
      </c>
    </row>
    <row r="68" spans="1:15" ht="25.7" customHeight="1" x14ac:dyDescent="0.25">
      <c r="A68" s="39"/>
      <c r="B68" s="39"/>
      <c r="C68" s="37" t="s">
        <v>79</v>
      </c>
      <c r="D68" s="39"/>
      <c r="E68" s="73" t="s">
        <v>80</v>
      </c>
      <c r="F68" s="73"/>
      <c r="G68" s="35">
        <f t="shared" si="0"/>
        <v>180428000</v>
      </c>
      <c r="H68" s="35">
        <f t="shared" si="1"/>
        <v>180428000</v>
      </c>
      <c r="I68" s="35">
        <v>180428000</v>
      </c>
      <c r="J68" s="35">
        <v>0</v>
      </c>
      <c r="K68" s="43">
        <v>0</v>
      </c>
      <c r="L68" s="43">
        <v>0</v>
      </c>
      <c r="M68" s="43">
        <v>0</v>
      </c>
    </row>
    <row r="69" spans="1:15" s="47" customFormat="1" ht="25.7" customHeight="1" x14ac:dyDescent="0.25">
      <c r="A69" s="39"/>
      <c r="B69" s="39"/>
      <c r="C69" s="40"/>
      <c r="D69" s="41" t="s">
        <v>153</v>
      </c>
      <c r="E69" s="74" t="s">
        <v>154</v>
      </c>
      <c r="F69" s="74"/>
      <c r="G69" s="42">
        <f t="shared" si="0"/>
        <v>0</v>
      </c>
      <c r="H69" s="42">
        <f t="shared" si="1"/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</row>
    <row r="70" spans="1:15" s="47" customFormat="1" ht="27.75" customHeight="1" x14ac:dyDescent="0.25">
      <c r="A70" s="39"/>
      <c r="B70" s="39"/>
      <c r="C70" s="40"/>
      <c r="D70" s="41" t="s">
        <v>155</v>
      </c>
      <c r="E70" s="74" t="s">
        <v>156</v>
      </c>
      <c r="F70" s="74"/>
      <c r="G70" s="42">
        <f t="shared" si="0"/>
        <v>180428000</v>
      </c>
      <c r="H70" s="42">
        <f t="shared" si="1"/>
        <v>180428000</v>
      </c>
      <c r="I70" s="42">
        <v>180428000</v>
      </c>
      <c r="J70" s="42">
        <v>0</v>
      </c>
      <c r="K70" s="42">
        <v>0</v>
      </c>
      <c r="L70" s="42">
        <v>0</v>
      </c>
      <c r="M70" s="42">
        <v>0</v>
      </c>
    </row>
    <row r="71" spans="1:15" ht="18.2" customHeight="1" x14ac:dyDescent="0.25">
      <c r="A71" s="39"/>
      <c r="B71" s="39"/>
      <c r="C71" s="37" t="s">
        <v>127</v>
      </c>
      <c r="D71" s="39"/>
      <c r="E71" s="73" t="s">
        <v>128</v>
      </c>
      <c r="F71" s="73"/>
      <c r="G71" s="35">
        <f t="shared" si="0"/>
        <v>72630000</v>
      </c>
      <c r="H71" s="35">
        <f t="shared" si="1"/>
        <v>72630000</v>
      </c>
      <c r="I71" s="35">
        <v>72630000</v>
      </c>
      <c r="J71" s="35">
        <v>0</v>
      </c>
      <c r="K71" s="43">
        <v>0</v>
      </c>
      <c r="L71" s="43">
        <v>0</v>
      </c>
      <c r="M71" s="43">
        <v>0</v>
      </c>
    </row>
    <row r="72" spans="1:15" s="47" customFormat="1" ht="18.2" customHeight="1" x14ac:dyDescent="0.25">
      <c r="A72" s="39"/>
      <c r="B72" s="39"/>
      <c r="C72" s="40"/>
      <c r="D72" s="41" t="s">
        <v>157</v>
      </c>
      <c r="E72" s="74" t="s">
        <v>158</v>
      </c>
      <c r="F72" s="74"/>
      <c r="G72" s="42">
        <f t="shared" si="0"/>
        <v>72630000</v>
      </c>
      <c r="H72" s="42">
        <f t="shared" si="1"/>
        <v>72630000</v>
      </c>
      <c r="I72" s="42">
        <v>72630000</v>
      </c>
      <c r="J72" s="42">
        <v>0</v>
      </c>
      <c r="K72" s="42">
        <v>0</v>
      </c>
      <c r="L72" s="42">
        <v>0</v>
      </c>
      <c r="M72" s="42">
        <v>0</v>
      </c>
    </row>
    <row r="73" spans="1:15" ht="18.2" customHeight="1" x14ac:dyDescent="0.25">
      <c r="A73" s="39"/>
      <c r="B73" s="39"/>
      <c r="C73" s="37" t="s">
        <v>159</v>
      </c>
      <c r="D73" s="39"/>
      <c r="E73" s="73" t="s">
        <v>160</v>
      </c>
      <c r="F73" s="73"/>
      <c r="G73" s="35">
        <f t="shared" si="0"/>
        <v>912370000</v>
      </c>
      <c r="H73" s="35">
        <f t="shared" si="1"/>
        <v>912370000</v>
      </c>
      <c r="I73" s="35">
        <v>912370000</v>
      </c>
      <c r="J73" s="35">
        <v>0</v>
      </c>
      <c r="K73" s="43">
        <v>0</v>
      </c>
      <c r="L73" s="43">
        <v>0</v>
      </c>
      <c r="M73" s="43">
        <v>0</v>
      </c>
    </row>
    <row r="74" spans="1:15" s="47" customFormat="1" ht="18.2" customHeight="1" x14ac:dyDescent="0.25">
      <c r="A74" s="39"/>
      <c r="B74" s="39"/>
      <c r="C74" s="40"/>
      <c r="D74" s="41" t="s">
        <v>161</v>
      </c>
      <c r="E74" s="74" t="s">
        <v>162</v>
      </c>
      <c r="F74" s="74"/>
      <c r="G74" s="42">
        <f t="shared" si="0"/>
        <v>912370000</v>
      </c>
      <c r="H74" s="42">
        <f t="shared" si="1"/>
        <v>912370000</v>
      </c>
      <c r="I74" s="42">
        <v>912370000</v>
      </c>
      <c r="J74" s="42">
        <v>0</v>
      </c>
      <c r="K74" s="42">
        <v>0</v>
      </c>
      <c r="L74" s="42">
        <v>0</v>
      </c>
      <c r="M74" s="42">
        <v>0</v>
      </c>
    </row>
    <row r="75" spans="1:15" ht="24.95" customHeight="1" x14ac:dyDescent="0.25">
      <c r="A75" s="39"/>
      <c r="B75" s="39"/>
      <c r="C75" s="37" t="s">
        <v>145</v>
      </c>
      <c r="D75" s="39"/>
      <c r="E75" s="73" t="s">
        <v>144</v>
      </c>
      <c r="F75" s="73"/>
      <c r="G75" s="35">
        <f t="shared" si="0"/>
        <v>40572000</v>
      </c>
      <c r="H75" s="35">
        <f t="shared" si="1"/>
        <v>40572000</v>
      </c>
      <c r="I75" s="35">
        <v>40572000</v>
      </c>
      <c r="J75" s="35">
        <v>0</v>
      </c>
      <c r="K75" s="43">
        <v>0</v>
      </c>
      <c r="L75" s="43">
        <v>0</v>
      </c>
      <c r="M75" s="43">
        <v>0</v>
      </c>
    </row>
    <row r="76" spans="1:15" s="47" customFormat="1" ht="27.75" customHeight="1" x14ac:dyDescent="0.25">
      <c r="A76" s="39"/>
      <c r="B76" s="39"/>
      <c r="C76" s="40"/>
      <c r="D76" s="41" t="s">
        <v>163</v>
      </c>
      <c r="E76" s="74" t="s">
        <v>164</v>
      </c>
      <c r="F76" s="74"/>
      <c r="G76" s="42">
        <f t="shared" ref="G76" si="2">H76</f>
        <v>40572000</v>
      </c>
      <c r="H76" s="42">
        <f t="shared" ref="H76:H77" si="3">SUM(I76:K76)</f>
        <v>40572000</v>
      </c>
      <c r="I76" s="42">
        <v>40572000</v>
      </c>
      <c r="J76" s="42">
        <v>0</v>
      </c>
      <c r="K76" s="42">
        <v>0</v>
      </c>
      <c r="L76" s="42">
        <v>0</v>
      </c>
      <c r="M76" s="42">
        <v>0</v>
      </c>
    </row>
    <row r="77" spans="1:15" x14ac:dyDescent="0.25">
      <c r="A77" s="34"/>
      <c r="B77" s="34"/>
      <c r="C77" s="34"/>
      <c r="D77" s="34"/>
      <c r="E77" s="76" t="s">
        <v>165</v>
      </c>
      <c r="F77" s="76"/>
      <c r="G77" s="35">
        <f>G11+G66</f>
        <v>5475092000</v>
      </c>
      <c r="H77" s="35">
        <f t="shared" si="3"/>
        <v>5475092000</v>
      </c>
      <c r="I77" s="35">
        <v>5392000000</v>
      </c>
      <c r="J77" s="35">
        <v>75361000</v>
      </c>
      <c r="K77" s="35">
        <f>K11</f>
        <v>7731000</v>
      </c>
      <c r="L77" s="44"/>
      <c r="M77" s="45"/>
    </row>
    <row r="78" spans="1:15" ht="18.2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8"/>
      <c r="L78" s="78"/>
      <c r="M78" s="78"/>
    </row>
    <row r="79" spans="1:15" ht="18.2" customHeight="1" x14ac:dyDescent="0.25">
      <c r="A79" s="79"/>
      <c r="B79" s="79"/>
      <c r="C79" s="79"/>
      <c r="D79" s="79"/>
      <c r="E79" s="79"/>
      <c r="F79" s="49"/>
      <c r="G79" s="49"/>
      <c r="H79" s="49"/>
      <c r="I79" s="49"/>
      <c r="J79" s="90" t="s">
        <v>176</v>
      </c>
      <c r="K79" s="90"/>
      <c r="L79" s="90"/>
      <c r="M79" s="90"/>
      <c r="N79" s="51"/>
      <c r="O79" s="51"/>
    </row>
    <row r="80" spans="1:15" ht="18.2" customHeight="1" x14ac:dyDescent="0.25">
      <c r="A80" s="80" t="s">
        <v>166</v>
      </c>
      <c r="B80" s="80"/>
      <c r="C80" s="80"/>
      <c r="D80" s="80"/>
      <c r="E80" s="80"/>
      <c r="F80" s="80" t="s">
        <v>167</v>
      </c>
      <c r="G80" s="80"/>
      <c r="H80" s="80"/>
      <c r="I80" s="50"/>
      <c r="J80" s="80" t="s">
        <v>177</v>
      </c>
      <c r="K80" s="80"/>
      <c r="L80" s="80"/>
      <c r="M80" s="80"/>
      <c r="N80" s="50"/>
      <c r="O80" s="50"/>
    </row>
    <row r="81" spans="1:15" ht="18.2" customHeight="1" x14ac:dyDescent="0.25">
      <c r="A81" s="81" t="s">
        <v>168</v>
      </c>
      <c r="B81" s="81"/>
      <c r="C81" s="81"/>
      <c r="D81" s="81"/>
      <c r="E81" s="81"/>
      <c r="F81" s="81" t="s">
        <v>168</v>
      </c>
      <c r="G81" s="81"/>
      <c r="H81" s="81"/>
      <c r="I81" s="52"/>
      <c r="J81" s="81" t="s">
        <v>178</v>
      </c>
      <c r="K81" s="81"/>
      <c r="L81" s="81"/>
      <c r="M81" s="81"/>
      <c r="N81" s="52"/>
      <c r="O81" s="52"/>
    </row>
    <row r="82" spans="1:15" ht="18.2" customHeight="1" x14ac:dyDescent="0.25">
      <c r="A82" s="79"/>
      <c r="B82" s="79"/>
      <c r="C82" s="79"/>
      <c r="D82" s="79"/>
      <c r="E82" s="79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1:15" ht="18.2" customHeight="1" x14ac:dyDescent="0.25">
      <c r="A83" s="79"/>
      <c r="B83" s="79"/>
      <c r="C83" s="79"/>
      <c r="D83" s="79"/>
      <c r="E83" s="79"/>
      <c r="F83" s="49"/>
      <c r="G83" s="49"/>
      <c r="H83" s="49"/>
      <c r="I83" s="49"/>
      <c r="J83" s="49"/>
      <c r="K83" s="49"/>
      <c r="L83" s="49"/>
      <c r="M83" s="49"/>
      <c r="N83" s="49"/>
      <c r="O83" s="49"/>
    </row>
    <row r="84" spans="1:15" ht="18.2" customHeight="1" x14ac:dyDescent="0.25">
      <c r="A84" s="79"/>
      <c r="B84" s="79"/>
      <c r="C84" s="79"/>
      <c r="D84" s="79"/>
      <c r="E84" s="7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1:15" ht="15.75" customHeight="1" x14ac:dyDescent="0.25">
      <c r="A85" s="80" t="s">
        <v>31</v>
      </c>
      <c r="B85" s="80"/>
      <c r="C85" s="80"/>
      <c r="D85" s="80"/>
      <c r="E85" s="80"/>
      <c r="F85" s="80" t="s">
        <v>31</v>
      </c>
      <c r="G85" s="80"/>
      <c r="H85" s="80"/>
      <c r="I85" s="50"/>
      <c r="J85" s="80" t="s">
        <v>179</v>
      </c>
      <c r="K85" s="80"/>
      <c r="L85" s="80"/>
      <c r="M85" s="80"/>
      <c r="N85" s="50"/>
      <c r="O85" s="50"/>
    </row>
  </sheetData>
  <mergeCells count="101">
    <mergeCell ref="F80:H80"/>
    <mergeCell ref="F81:H81"/>
    <mergeCell ref="F85:H85"/>
    <mergeCell ref="J79:M79"/>
    <mergeCell ref="J80:M80"/>
    <mergeCell ref="J81:M81"/>
    <mergeCell ref="J85:M85"/>
    <mergeCell ref="A85:E85"/>
    <mergeCell ref="A84:E84"/>
    <mergeCell ref="H8:K8"/>
    <mergeCell ref="E77:F77"/>
    <mergeCell ref="A82:E82"/>
    <mergeCell ref="A83:E83"/>
    <mergeCell ref="A80:E80"/>
    <mergeCell ref="A81:E81"/>
    <mergeCell ref="E76:F76"/>
    <mergeCell ref="A78:E78"/>
    <mergeCell ref="F78:J78"/>
    <mergeCell ref="K78:M78"/>
    <mergeCell ref="A79:E79"/>
    <mergeCell ref="E73:F73"/>
    <mergeCell ref="E74:F74"/>
    <mergeCell ref="E75:F75"/>
    <mergeCell ref="E70:F70"/>
    <mergeCell ref="E71:F71"/>
    <mergeCell ref="E72:F72"/>
    <mergeCell ref="E67:F67"/>
    <mergeCell ref="E68:F68"/>
    <mergeCell ref="E69:F69"/>
    <mergeCell ref="E64:F64"/>
    <mergeCell ref="E65:F65"/>
    <mergeCell ref="E66:F66"/>
    <mergeCell ref="E61:F61"/>
    <mergeCell ref="E62:F62"/>
    <mergeCell ref="E63:F63"/>
    <mergeCell ref="E58:F58"/>
    <mergeCell ref="E59:F59"/>
    <mergeCell ref="E60:F60"/>
    <mergeCell ref="E55:F55"/>
    <mergeCell ref="E56:F56"/>
    <mergeCell ref="E57:F57"/>
    <mergeCell ref="E52:F52"/>
    <mergeCell ref="E53:F53"/>
    <mergeCell ref="E54:F54"/>
    <mergeCell ref="E49:F49"/>
    <mergeCell ref="E50:F50"/>
    <mergeCell ref="E51:F51"/>
    <mergeCell ref="E46:F46"/>
    <mergeCell ref="E47:F47"/>
    <mergeCell ref="E48:F48"/>
    <mergeCell ref="E43:F43"/>
    <mergeCell ref="E44:F44"/>
    <mergeCell ref="E45:F45"/>
    <mergeCell ref="E40:F40"/>
    <mergeCell ref="E41:F41"/>
    <mergeCell ref="E42:F42"/>
    <mergeCell ref="E37:F37"/>
    <mergeCell ref="E38:F38"/>
    <mergeCell ref="E39:F39"/>
    <mergeCell ref="E34:F34"/>
    <mergeCell ref="E35:F35"/>
    <mergeCell ref="E36:F36"/>
    <mergeCell ref="E31:F31"/>
    <mergeCell ref="E32:F32"/>
    <mergeCell ref="E33:F33"/>
    <mergeCell ref="E28:F28"/>
    <mergeCell ref="E29:F29"/>
    <mergeCell ref="E30:F30"/>
    <mergeCell ref="E25:F25"/>
    <mergeCell ref="E26:F26"/>
    <mergeCell ref="E27:F27"/>
    <mergeCell ref="E22:F22"/>
    <mergeCell ref="E23:F23"/>
    <mergeCell ref="E24:F24"/>
    <mergeCell ref="E19:F19"/>
    <mergeCell ref="E20:F20"/>
    <mergeCell ref="E21:F21"/>
    <mergeCell ref="E16:F16"/>
    <mergeCell ref="E17:F17"/>
    <mergeCell ref="E18:F18"/>
    <mergeCell ref="A1:J1"/>
    <mergeCell ref="K1:M1"/>
    <mergeCell ref="A2:J2"/>
    <mergeCell ref="K2:M3"/>
    <mergeCell ref="A3:J4"/>
    <mergeCell ref="A5:M5"/>
    <mergeCell ref="E13:F13"/>
    <mergeCell ref="E14:F14"/>
    <mergeCell ref="E15:F15"/>
    <mergeCell ref="E10:F10"/>
    <mergeCell ref="E11:F11"/>
    <mergeCell ref="E12:F12"/>
    <mergeCell ref="A6:M6"/>
    <mergeCell ref="A8:A9"/>
    <mergeCell ref="B8:B9"/>
    <mergeCell ref="C8:C9"/>
    <mergeCell ref="D8:D9"/>
    <mergeCell ref="E8:F9"/>
    <mergeCell ref="G8:G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E1"/>
    </sheetView>
  </sheetViews>
  <sheetFormatPr defaultRowHeight="15.75" x14ac:dyDescent="0.25"/>
  <cols>
    <col min="1" max="1" width="7.25" customWidth="1"/>
    <col min="4" max="9" width="14.25" customWidth="1"/>
  </cols>
  <sheetData>
    <row r="1" spans="1:10" s="46" customFormat="1" x14ac:dyDescent="0.25">
      <c r="A1" s="84" t="s">
        <v>182</v>
      </c>
      <c r="B1" s="84"/>
      <c r="C1" s="84"/>
      <c r="D1" s="84"/>
      <c r="E1" s="84"/>
      <c r="F1" s="54"/>
      <c r="G1" s="88"/>
      <c r="H1" s="88"/>
      <c r="I1" s="88"/>
      <c r="J1" s="88"/>
    </row>
    <row r="2" spans="1:10" x14ac:dyDescent="0.25">
      <c r="B2" s="53"/>
      <c r="C2" s="89"/>
      <c r="D2" s="89"/>
      <c r="E2" s="53"/>
      <c r="F2" s="53"/>
      <c r="G2" s="89"/>
      <c r="H2" s="89"/>
      <c r="I2" s="89"/>
    </row>
    <row r="3" spans="1:10" ht="57" customHeight="1" x14ac:dyDescent="0.25">
      <c r="A3" s="83" t="s">
        <v>195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2" t="s">
        <v>6</v>
      </c>
      <c r="B4" s="86" t="s">
        <v>183</v>
      </c>
      <c r="C4" s="86"/>
      <c r="D4" s="86" t="s">
        <v>184</v>
      </c>
      <c r="E4" s="86"/>
      <c r="F4" s="86"/>
      <c r="G4" s="86"/>
      <c r="H4" s="86"/>
      <c r="I4" s="86"/>
    </row>
    <row r="5" spans="1:10" x14ac:dyDescent="0.25">
      <c r="A5" s="82"/>
      <c r="B5" s="86"/>
      <c r="C5" s="86"/>
      <c r="D5" s="86" t="s">
        <v>185</v>
      </c>
      <c r="E5" s="86"/>
      <c r="F5" s="86"/>
      <c r="G5" s="86" t="s">
        <v>186</v>
      </c>
      <c r="H5" s="86"/>
      <c r="I5" s="86"/>
    </row>
    <row r="6" spans="1:10" x14ac:dyDescent="0.25">
      <c r="A6" s="82"/>
      <c r="B6" s="86"/>
      <c r="C6" s="86"/>
      <c r="D6" s="87" t="s">
        <v>187</v>
      </c>
      <c r="E6" s="87"/>
      <c r="F6" s="87"/>
      <c r="G6" s="87" t="s">
        <v>187</v>
      </c>
      <c r="H6" s="87"/>
      <c r="I6" s="87"/>
    </row>
    <row r="7" spans="1:10" ht="31.5" customHeight="1" x14ac:dyDescent="0.25">
      <c r="A7" s="82"/>
      <c r="B7" s="86"/>
      <c r="C7" s="86"/>
      <c r="D7" s="58" t="s">
        <v>188</v>
      </c>
      <c r="E7" s="58" t="s">
        <v>189</v>
      </c>
      <c r="F7" s="58" t="s">
        <v>190</v>
      </c>
      <c r="G7" s="58" t="s">
        <v>188</v>
      </c>
      <c r="H7" s="58" t="s">
        <v>189</v>
      </c>
      <c r="I7" s="58" t="s">
        <v>190</v>
      </c>
    </row>
    <row r="8" spans="1:10" ht="33.75" customHeight="1" x14ac:dyDescent="0.25">
      <c r="A8" s="57">
        <v>1</v>
      </c>
      <c r="B8" s="85" t="s">
        <v>191</v>
      </c>
      <c r="C8" s="85"/>
      <c r="D8" s="55">
        <v>76</v>
      </c>
      <c r="E8" s="55">
        <v>3</v>
      </c>
      <c r="F8" s="55">
        <v>62</v>
      </c>
      <c r="G8" s="55">
        <v>131</v>
      </c>
      <c r="H8" s="55">
        <v>2</v>
      </c>
      <c r="I8" s="55">
        <v>62</v>
      </c>
    </row>
    <row r="9" spans="1:10" ht="33.75" customHeight="1" x14ac:dyDescent="0.25">
      <c r="A9" s="57">
        <v>2</v>
      </c>
      <c r="B9" s="85" t="s">
        <v>192</v>
      </c>
      <c r="C9" s="85"/>
      <c r="D9" s="55">
        <v>51</v>
      </c>
      <c r="E9" s="55">
        <v>2</v>
      </c>
      <c r="F9" s="55">
        <v>29</v>
      </c>
      <c r="G9" s="55">
        <v>63</v>
      </c>
      <c r="H9" s="55"/>
      <c r="I9" s="55">
        <v>64</v>
      </c>
    </row>
    <row r="10" spans="1:10" ht="33.75" customHeight="1" x14ac:dyDescent="0.25">
      <c r="A10" s="57">
        <v>3</v>
      </c>
      <c r="B10" s="85" t="s">
        <v>193</v>
      </c>
      <c r="C10" s="85"/>
      <c r="D10" s="55">
        <v>35</v>
      </c>
      <c r="E10" s="55"/>
      <c r="F10" s="55">
        <v>42</v>
      </c>
      <c r="G10" s="55">
        <v>50</v>
      </c>
      <c r="H10" s="55"/>
      <c r="I10" s="55">
        <v>30</v>
      </c>
    </row>
    <row r="11" spans="1:10" ht="33.75" customHeight="1" x14ac:dyDescent="0.25">
      <c r="A11" s="57"/>
      <c r="B11" s="86" t="s">
        <v>194</v>
      </c>
      <c r="C11" s="86"/>
      <c r="D11" s="56">
        <f>SUM(D8:D10)</f>
        <v>162</v>
      </c>
      <c r="E11" s="56">
        <f t="shared" ref="E11:I11" si="0">SUM(E8:E10)</f>
        <v>5</v>
      </c>
      <c r="F11" s="56">
        <f t="shared" si="0"/>
        <v>133</v>
      </c>
      <c r="G11" s="56">
        <f t="shared" si="0"/>
        <v>244</v>
      </c>
      <c r="H11" s="56">
        <f t="shared" si="0"/>
        <v>2</v>
      </c>
      <c r="I11" s="56">
        <f t="shared" si="0"/>
        <v>156</v>
      </c>
    </row>
    <row r="12" spans="1:10" ht="33.75" customHeight="1" x14ac:dyDescent="0.25">
      <c r="A12" s="59"/>
      <c r="B12" s="60"/>
      <c r="C12" s="60"/>
      <c r="D12" s="60"/>
      <c r="E12" s="60"/>
      <c r="F12" s="60"/>
      <c r="G12" s="60"/>
      <c r="H12" s="60"/>
      <c r="I12" s="60"/>
    </row>
    <row r="13" spans="1:10" ht="33.75" customHeight="1" x14ac:dyDescent="0.25">
      <c r="A13" s="59"/>
      <c r="B13" s="60"/>
      <c r="C13" s="60"/>
      <c r="D13" s="60"/>
      <c r="E13" s="60"/>
      <c r="F13" s="60"/>
      <c r="G13" s="60"/>
      <c r="H13" s="60"/>
      <c r="I13" s="60"/>
    </row>
  </sheetData>
  <mergeCells count="16">
    <mergeCell ref="A4:A7"/>
    <mergeCell ref="A3:J3"/>
    <mergeCell ref="A1:E1"/>
    <mergeCell ref="B10:C10"/>
    <mergeCell ref="B11:C11"/>
    <mergeCell ref="B8:C8"/>
    <mergeCell ref="B9:C9"/>
    <mergeCell ref="B4:C7"/>
    <mergeCell ref="D4:I4"/>
    <mergeCell ref="D5:F5"/>
    <mergeCell ref="G5:I5"/>
    <mergeCell ref="D6:F6"/>
    <mergeCell ref="G6:I6"/>
    <mergeCell ref="G1:J1"/>
    <mergeCell ref="C2:D2"/>
    <mergeCell ref="G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CÔNG KHAI</vt:lpstr>
      <vt:lpstr>QUYẾT TOÁN</vt:lpstr>
      <vt:lpstr>Hỗ trợ MGHP, HTHT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 ML</cp:lastModifiedBy>
  <cp:lastPrinted>2019-12-04T02:59:31Z</cp:lastPrinted>
  <dcterms:created xsi:type="dcterms:W3CDTF">2019-11-29T02:24:20Z</dcterms:created>
  <dcterms:modified xsi:type="dcterms:W3CDTF">2019-12-04T03:01:05Z</dcterms:modified>
</cp:coreProperties>
</file>